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Szeszki - Dorsze" sheetId="1" r:id="rId1"/>
  </sheets>
  <definedNames/>
  <calcPr fullCalcOnLoad="1"/>
</workbook>
</file>

<file path=xl/sharedStrings.xml><?xml version="1.0" encoding="utf-8"?>
<sst xmlns="http://schemas.openxmlformats.org/spreadsheetml/2006/main" count="214" uniqueCount="116">
  <si>
    <t>Lp.</t>
  </si>
  <si>
    <t>Szeszki przepust 2023</t>
  </si>
  <si>
    <t>Podstawa</t>
  </si>
  <si>
    <t>KSNR 1 0104-03</t>
  </si>
  <si>
    <t>KNNR 1 0101-02</t>
  </si>
  <si>
    <t>KNNR 1 0101-04</t>
  </si>
  <si>
    <t>KNNR 1 0101-05</t>
  </si>
  <si>
    <t>KNR 2-01 0110-02</t>
  </si>
  <si>
    <t>KNR 2-01 0110-01</t>
  </si>
  <si>
    <t>KSNR 1 0106-01</t>
  </si>
  <si>
    <t>KSNR 1 0106-02</t>
  </si>
  <si>
    <t>KSNR 1 0203-03</t>
  </si>
  <si>
    <t>KNR 4-04 0203-08</t>
  </si>
  <si>
    <t>KNR 4-04 0303-03</t>
  </si>
  <si>
    <t>KNR 4-01 0108-19</t>
  </si>
  <si>
    <t>KNNR 6 0808-08</t>
  </si>
  <si>
    <t>KNNR 6 0702-08</t>
  </si>
  <si>
    <t>KNR 2-33 0104-05</t>
  </si>
  <si>
    <t>Opis i wyliczenia</t>
  </si>
  <si>
    <t>D.01.00.00. ROBOTY PRZYGOTOWAWCZE</t>
  </si>
  <si>
    <t>D.01.01.01. Wyznaczenie ( odtworzenie ) trasy i punktów wysokościowych.</t>
  </si>
  <si>
    <t>D.01.01.01.11 Roboty pomiarowe przy robotach ziemnych - trasa dróg w terenie równinnym. 10,647-10,505</t>
  </si>
  <si>
    <t>D.01.02.01. Usuniecie drzew i krzaków</t>
  </si>
  <si>
    <t>Mechaniczne ścinanie drzew z karczowaniem pni o średnicy 16-25 cm 1</t>
  </si>
  <si>
    <t>Mechaniczne ścinanie drzew z karczowaniem pni o średnicy 36-45 cm 2</t>
  </si>
  <si>
    <t>Mechaniczne ścinanie drzew z karczowaniem pni o średnicy 46-55 cm 1</t>
  </si>
  <si>
    <t>Wywożenie karpiny na odległość do 2 km /przyjeto szacunkowo 1 m3 dla jednego drzewa/ R*0,955 4*1,0</t>
  </si>
  <si>
    <t>Wywożenie dłużyc na odległość do 2 km R*0,955 1,64</t>
  </si>
  <si>
    <t>D.01.02.02. Zdjecie warstwy humusu.</t>
  </si>
  <si>
    <t>Usunięcie warstwy ziemi urodzajnej (humusu) o grubości do 15 cm za pomocą spycharek &lt;Zał. Nr 3&gt; 4210-3755</t>
  </si>
  <si>
    <t>Usunięcie warstwy ziemi urodzajnej (humusu) za pomocą spycharek -dodatek za dalsze 5 cm ponad 15 cm Krotność = 7 &lt;Zał. Nr 3&gt; 455</t>
  </si>
  <si>
    <t>Roboty ziemne wykonywane koparkami przedsiębiernymi o pojemności łyżki 0.60 m3 w gruncie kat. I-III w ziemi uprzednio zmagazynowanej w hałdach z transportem urobku na odległość 1 km samochodami samowyładowczymi &lt;odwiezienie nadmiaru humusu poza granice robót ziemnych&gt; 455* 0,5-428*0,05</t>
  </si>
  <si>
    <t>D.01.02.04. Rozbiórki elementów dróg , ogrodzeń , przepustów.</t>
  </si>
  <si>
    <t>Rozebranie ław fundamentowych oraz murów z kamienia o grubości ponad 40 cm na zaprawie cementowo-wapiennej poniżej terenu- przyczółek mostu istniejacego od strony Dorsz 6,0*3,0*1,0</t>
  </si>
  <si>
    <t>Rozebranie ścian żelbetowych o grubości do 40 cm- przypora przyczółka od strony m. Dorsze 1,40*0,5*11,0</t>
  </si>
  <si>
    <t>Wywiezienie samochodami samowyładowczymi gruzu z rozbieranych konstrukcji żwirobetonowych i żelbetowych na odległość do 1 km 18,0+7,7</t>
  </si>
  <si>
    <t>Rozebranie słupków do znaków 2</t>
  </si>
  <si>
    <t>Pionowe znaki drogowe - zdjęcie znaków lub drogowskazów /wg proj. org ruchu / 2</t>
  </si>
  <si>
    <t>Rozebranie poręczy mostu drewnianego &lt;słupki&gt; 0,11*0,11*1,40*3*2+&lt;pochwyt&gt; 0,11*0,11*5,7*2+&lt;przeciagi&gt; 0,05*0,1*5,7*2*2</t>
  </si>
  <si>
    <t>j.m.</t>
  </si>
  <si>
    <t>km km</t>
  </si>
  <si>
    <t>szt. szt.</t>
  </si>
  <si>
    <t>mp mp</t>
  </si>
  <si>
    <t>Poszcz.</t>
  </si>
  <si>
    <t>RAZEM</t>
  </si>
  <si>
    <t>KNR 2-33</t>
  </si>
  <si>
    <t>0103-05</t>
  </si>
  <si>
    <t>KNR 2-33 0102-06</t>
  </si>
  <si>
    <t>0102-07</t>
  </si>
  <si>
    <t>KNR 2-33 0301 -01</t>
  </si>
  <si>
    <t>KNR 2-33 0301 -08</t>
  </si>
  <si>
    <t>KNR 2-33 0301 -09</t>
  </si>
  <si>
    <t>KNNR 1 0202-06</t>
  </si>
  <si>
    <t>KSNR 1 0202-07</t>
  </si>
  <si>
    <t>KNR 2-01 0235-01</t>
  </si>
  <si>
    <t>KNR 2-01 0313-01</t>
  </si>
  <si>
    <t>KNR 2-01 0237-05</t>
  </si>
  <si>
    <t>KNR 2-01 0236-03</t>
  </si>
  <si>
    <t>KNR 2-01 0506-07</t>
  </si>
  <si>
    <t>KNR-W 2-01 0212-07</t>
  </si>
  <si>
    <t>KSNR 1 0309-01</t>
  </si>
  <si>
    <t>KNR 9-11 0202-01</t>
  </si>
  <si>
    <t>Rozebranie jezdni mostu drewnianego drewnianej lub z podkładów ko-</t>
  </si>
  <si>
    <t>lejowych staroużytecznych 4,50*5,70*0,17+0,45*0,1*5,7*2</t>
  </si>
  <si>
    <t>Ustroje niosące mostów drewnianych - rozebranie dźwigarów głównych lub belek poprzecznych drewnianych 0,20*0,20*5,7*7</t>
  </si>
  <si>
    <t>Ustroje niosące mostów drewnianych - rozebranie dźwigarów głównych</t>
  </si>
  <si>
    <t>lub belek poprzecznych stalowych- belki główne IP320 5,7*0,0681*2+5,7*0,0926*1</t>
  </si>
  <si>
    <t>Załadunek lub wyładunek elementów mostowych o masie jednej sztuki do 1.0 t 1,3</t>
  </si>
  <si>
    <t>Transport elementów mostowych na odległość do 3 km 1,3</t>
  </si>
  <si>
    <t>Transport elementów mostowych - dodatek za każde dalsze rozpoczęte 0.5 km ponad 3 km Krotność = 20 1,3</t>
  </si>
  <si>
    <t>D.02.00.00. ROBOTY ZIEMNE</t>
  </si>
  <si>
    <t>D.02.01.01. Wykonanie wykopów w gruncie kat.I-IV</t>
  </si>
  <si>
    <t>Roboty ziemne wykonywane koparkami podsiębiernymi o poj. łyżki 0. 40 m3 w gruncie kat. III-I V z transportem urobku na odległość do 1 km samochodami samowyładowczymi ( do wbudowania w nasypy) 663,6-659,8</t>
  </si>
  <si>
    <t>D.02.03.01. Wykonanie nasypów.</t>
  </si>
  <si>
    <t>Roboty ziemne wykonywane koparkami podsiębiernymi o pojemności łyżki 0.60 m3 w gruncie kat. I-II z transportem urobku na odległość do 1 km samochodami samowyładowczymi /pozyskanie brakującego gruntu na nasypy/ 3495,1-2753,78-3,8</t>
  </si>
  <si>
    <t>Formowanie i zagęszczanie nasypów o wys. do 3.0 m spycharkami w gruncie kat. I-II /przyjeto 90% mechanicznie i 10% ręcznie/ 737,52*0,9</t>
  </si>
  <si>
    <t>Ręczne formowanie nasypów z ziemi dowożonej samochodami samowyładowczymi (kat.gr.I-II) R*0,955 737,52*0,1</t>
  </si>
  <si>
    <t>Zagęszczanie nasypów walcami samojezdnymi statycznymi ogumionymi; grunt sypki kat. I-III / przyjęto 90% zagęszczania walcami/ 737,52*0,9</t>
  </si>
  <si>
    <t>Zagęszczenie nasypów zagęszczarkami; grunty sypkie kat. I-III 737,52*0,1</t>
  </si>
  <si>
    <t>Plantowanie skarp i korony nasypów - kat. gruntu I-III R*0,955 1646-1232</t>
  </si>
  <si>
    <t>ODWODNIENIE DRÓG</t>
  </si>
  <si>
    <t>Wykopy oraz przekopy wykonywane koparkami podsiębiernymi 0.60 m3 na odkład w gruncie kat. I-II &lt;poszerzenie rzeki od strony Dorsz o 2m na długości przepustu z umocnieniami&gt; 2,0*3,0*31,0+(5,0+6,5)*0,5*1,5*8,0</t>
  </si>
  <si>
    <t>Separacja warstw gruntu z jednoczesnym wzmocnieniem geowłóknina-mi układanymi sposobem ręcznym - na powierzchni umocnienia gabio-nami</t>
  </si>
  <si>
    <t>KNR 2-33 0601 -04</t>
  </si>
  <si>
    <t>KNR 2-01 0516-05</t>
  </si>
  <si>
    <t>KSNR 6 0103-03</t>
  </si>
  <si>
    <t>KSNR 6 0113-02</t>
  </si>
  <si>
    <t>KSNR 6 0113-04</t>
  </si>
  <si>
    <t>KSNR 6 0703-02</t>
  </si>
  <si>
    <t>3,0+2,0*1,4*2*5*2</t>
  </si>
  <si>
    <t>D.03.01.02. Przepusty stalowe z blachy falistej</t>
  </si>
  <si>
    <t>Wykonanie przepustu z rury przepustowej typ HCPA-39 o wymiarach 3,17/2,06 zabezpieczonej powłoką cynkową oraz powłoką polimerową Trenchcoating jednootworowej na ławie z pospółki 20,45</t>
  </si>
  <si>
    <t>D.04.00.00 PODBUDOWA</t>
  </si>
  <si>
    <t>D.04.01.01 Koryto z profilowaniem i zagęszczaniem podłoża.</t>
  </si>
  <si>
    <t>D.04.04.02 Podbudowa z kruszywa łamanego stabilizowanego mechanicznie</t>
  </si>
  <si>
    <t>D.06.00.00. ROBOTY WYKOŃCZENIOWE</t>
  </si>
  <si>
    <t>D.07.00.00. OZNAKOWANIE DRÓG I URZADZENIA BEZPIECZEŃSTWA</t>
  </si>
  <si>
    <t>D.07.05.01. Bariery stalowe ochronne.</t>
  </si>
  <si>
    <t>Bariery ochronne stalowe jednostronne o masie 1 m 39 kg 24,0*2</t>
  </si>
  <si>
    <t>m m</t>
  </si>
  <si>
    <t>m2 m2</t>
  </si>
  <si>
    <t>Zasypywanie wykopów ze skarpami z przerzutem na odległość do 3 m z zagęszczeniem ; kat.gr. I-III 255,0</t>
  </si>
  <si>
    <t>m2</t>
  </si>
  <si>
    <r>
      <t>m</t>
    </r>
    <r>
      <rPr>
        <vertAlign val="superscript"/>
        <sz val="8"/>
        <rFont val="Arial Unicode MS"/>
        <family val="2"/>
      </rPr>
      <t xml:space="preserve">3 </t>
    </r>
    <r>
      <rPr>
        <sz val="8"/>
        <rFont val="Arial Unicode MS"/>
        <family val="2"/>
      </rPr>
      <t>m</t>
    </r>
    <r>
      <rPr>
        <vertAlign val="superscript"/>
        <sz val="8"/>
        <rFont val="Arial Unicode MS"/>
        <family val="2"/>
      </rPr>
      <t>3</t>
    </r>
  </si>
  <si>
    <r>
      <t>m</t>
    </r>
    <r>
      <rPr>
        <vertAlign val="superscript"/>
        <sz val="8"/>
        <rFont val="Arial Unicode MS"/>
        <family val="2"/>
      </rPr>
      <t>3</t>
    </r>
  </si>
  <si>
    <t>cena jed</t>
  </si>
  <si>
    <t>suma</t>
  </si>
  <si>
    <t>VAT</t>
  </si>
  <si>
    <t>BRUTTO</t>
  </si>
  <si>
    <t>NETTO</t>
  </si>
  <si>
    <t xml:space="preserve">Profilowanie i zagęszczanie podłoża wykonywane mechanicznie w gruncie kat. 11-IV pod warstwy konstrukcyjne nawierzchni &lt; jezdnia zasadnicza </t>
  </si>
  <si>
    <t xml:space="preserve">m2 </t>
  </si>
  <si>
    <t>Warstwa dolna podbudowy z kruszyw łamanych gr. 20 cm &lt; jezdnia zasadnicza</t>
  </si>
  <si>
    <t>Warstwa górna podbudowy z kruszyw łamanych gr. 8 cm - uzupełnienie poboczy</t>
  </si>
  <si>
    <t xml:space="preserve">Umocnienie skarp korony drogi brukiem na podsypce cementowo-pias- kowek R*0,955 &lt; strona lewa&gt;  &lt; strona prawa&gt; </t>
  </si>
  <si>
    <t>KOSZTORYS OFERTOWY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</si>
</sst>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7"/>
      <name val="Arial Unicode MS"/>
      <family val="0"/>
    </font>
    <font>
      <b/>
      <sz val="7"/>
      <name val="Arial Unicode MS"/>
      <family val="0"/>
    </font>
    <font>
      <sz val="8"/>
      <name val="Arial"/>
      <family val="2"/>
    </font>
    <font>
      <b/>
      <sz val="8"/>
      <name val="Arial Unicode MS"/>
      <family val="2"/>
    </font>
    <font>
      <sz val="8"/>
      <name val="Arial Unicode MS"/>
      <family val="2"/>
    </font>
    <font>
      <vertAlign val="superscript"/>
      <sz val="8"/>
      <name val="Arial Unicode MS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 indent="11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3" fillId="0" borderId="11" xfId="0" applyNumberFormat="1" applyFont="1" applyFill="1" applyBorder="1" applyAlignment="1" applyProtection="1">
      <alignment horizontal="left" vertical="top" indent="1"/>
      <protection/>
    </xf>
    <xf numFmtId="1" fontId="3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164" fontId="3" fillId="0" borderId="12" xfId="0" applyNumberFormat="1" applyFont="1" applyFill="1" applyBorder="1" applyAlignment="1" applyProtection="1">
      <alignment horizontal="center" vertical="top"/>
      <protection/>
    </xf>
    <xf numFmtId="1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 indent="1"/>
      <protection/>
    </xf>
    <xf numFmtId="1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2" fillId="0" borderId="14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4" fontId="4" fillId="0" borderId="12" xfId="0" applyNumberFormat="1" applyFont="1" applyFill="1" applyBorder="1" applyAlignment="1" applyProtection="1">
      <alignment horizontal="left" vertical="top"/>
      <protection/>
    </xf>
    <xf numFmtId="4" fontId="6" fillId="0" borderId="12" xfId="0" applyNumberFormat="1" applyFont="1" applyFill="1" applyBorder="1" applyAlignment="1" applyProtection="1">
      <alignment horizontal="left" vertical="top" wrapText="1"/>
      <protection/>
    </xf>
    <xf numFmtId="4" fontId="6" fillId="0" borderId="12" xfId="0" applyNumberFormat="1" applyFont="1" applyFill="1" applyBorder="1" applyAlignment="1" applyProtection="1">
      <alignment horizontal="right" vertical="top" wrapText="1"/>
      <protection/>
    </xf>
    <xf numFmtId="4" fontId="4" fillId="0" borderId="11" xfId="0" applyNumberFormat="1" applyFont="1" applyFill="1" applyBorder="1" applyAlignment="1" applyProtection="1">
      <alignment horizontal="left" vertical="top"/>
      <protection/>
    </xf>
    <xf numFmtId="4" fontId="5" fillId="0" borderId="11" xfId="0" applyNumberFormat="1" applyFont="1" applyFill="1" applyBorder="1" applyAlignment="1" applyProtection="1">
      <alignment horizontal="left" vertical="top"/>
      <protection/>
    </xf>
    <xf numFmtId="4" fontId="4" fillId="0" borderId="10" xfId="0" applyNumberFormat="1" applyFont="1" applyFill="1" applyBorder="1" applyAlignment="1" applyProtection="1">
      <alignment horizontal="left"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5" fillId="0" borderId="12" xfId="0" applyNumberFormat="1" applyFont="1" applyFill="1" applyBorder="1" applyAlignment="1" applyProtection="1">
      <alignment horizontal="left" vertical="top" indent="11"/>
      <protection/>
    </xf>
    <xf numFmtId="4" fontId="5" fillId="0" borderId="12" xfId="0" applyNumberFormat="1" applyFont="1" applyFill="1" applyBorder="1" applyAlignment="1" applyProtection="1">
      <alignment horizontal="right" vertical="top"/>
      <protection/>
    </xf>
    <xf numFmtId="4" fontId="6" fillId="0" borderId="13" xfId="0" applyNumberFormat="1" applyFont="1" applyFill="1" applyBorder="1" applyAlignment="1" applyProtection="1">
      <alignment horizontal="left" vertical="top"/>
      <protection/>
    </xf>
    <xf numFmtId="4" fontId="6" fillId="0" borderId="13" xfId="0" applyNumberFormat="1" applyFont="1" applyFill="1" applyBorder="1" applyAlignment="1" applyProtection="1">
      <alignment horizontal="right" vertical="top"/>
      <protection/>
    </xf>
    <xf numFmtId="4" fontId="4" fillId="0" borderId="13" xfId="0" applyNumberFormat="1" applyFont="1" applyFill="1" applyBorder="1" applyAlignment="1" applyProtection="1">
      <alignment horizontal="left" vertical="top"/>
      <protection/>
    </xf>
    <xf numFmtId="4" fontId="6" fillId="0" borderId="14" xfId="0" applyNumberFormat="1" applyFont="1" applyFill="1" applyBorder="1" applyAlignment="1" applyProtection="1">
      <alignment horizontal="left" vertical="top" wrapText="1"/>
      <protection/>
    </xf>
    <xf numFmtId="4" fontId="6" fillId="0" borderId="14" xfId="0" applyNumberFormat="1" applyFont="1" applyFill="1" applyBorder="1" applyAlignment="1" applyProtection="1">
      <alignment horizontal="right" vertical="top"/>
      <protection/>
    </xf>
    <xf numFmtId="4" fontId="4" fillId="0" borderId="14" xfId="0" applyNumberFormat="1" applyFont="1" applyFill="1" applyBorder="1" applyAlignment="1" applyProtection="1">
      <alignment horizontal="left" vertical="top"/>
      <protection/>
    </xf>
    <xf numFmtId="4" fontId="4" fillId="0" borderId="15" xfId="0" applyNumberFormat="1" applyFont="1" applyFill="1" applyBorder="1" applyAlignment="1" applyProtection="1">
      <alignment horizontal="left" vertical="top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  <xf numFmtId="4" fontId="6" fillId="0" borderId="12" xfId="0" applyNumberFormat="1" applyFont="1" applyFill="1" applyBorder="1" applyAlignment="1" applyProtection="1">
      <alignment horizontal="left" vertical="top"/>
      <protection/>
    </xf>
    <xf numFmtId="4" fontId="6" fillId="0" borderId="12" xfId="0" applyNumberFormat="1" applyFont="1" applyFill="1" applyBorder="1" applyAlignment="1" applyProtection="1">
      <alignment horizontal="right" vertical="top"/>
      <protection/>
    </xf>
    <xf numFmtId="165" fontId="2" fillId="0" borderId="12" xfId="0" applyNumberFormat="1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 applyProtection="1">
      <alignment horizontal="left" vertical="top" indent="3"/>
      <protection/>
    </xf>
    <xf numFmtId="2" fontId="2" fillId="0" borderId="10" xfId="0" applyNumberFormat="1" applyFont="1" applyFill="1" applyBorder="1" applyAlignment="1" applyProtection="1">
      <alignment horizontal="left" vertical="top" indent="3"/>
      <protection/>
    </xf>
    <xf numFmtId="4" fontId="5" fillId="0" borderId="10" xfId="0" applyNumberFormat="1" applyFont="1" applyFill="1" applyBorder="1" applyAlignment="1" applyProtection="1">
      <alignment horizontal="left" vertical="top"/>
      <protection/>
    </xf>
    <xf numFmtId="4" fontId="6" fillId="0" borderId="10" xfId="0" applyNumberFormat="1" applyFont="1" applyFill="1" applyBorder="1" applyAlignment="1" applyProtection="1">
      <alignment horizontal="left" vertical="top" indent="3"/>
      <protection/>
    </xf>
    <xf numFmtId="4" fontId="6" fillId="0" borderId="10" xfId="0" applyNumberFormat="1" applyFont="1" applyFill="1" applyBorder="1" applyAlignment="1" applyProtection="1">
      <alignment horizontal="left" vertical="top" indent="2"/>
      <protection/>
    </xf>
    <xf numFmtId="4" fontId="5" fillId="0" borderId="10" xfId="0" applyNumberFormat="1" applyFont="1" applyFill="1" applyBorder="1" applyAlignment="1" applyProtection="1">
      <alignment horizontal="left" vertical="top" indent="1"/>
      <protection/>
    </xf>
    <xf numFmtId="4" fontId="4" fillId="0" borderId="16" xfId="0" applyNumberFormat="1" applyFont="1" applyFill="1" applyBorder="1" applyAlignment="1" applyProtection="1">
      <alignment horizontal="left" vertical="top"/>
      <protection/>
    </xf>
    <xf numFmtId="4" fontId="6" fillId="0" borderId="17" xfId="0" applyNumberFormat="1" applyFont="1" applyFill="1" applyBorder="1" applyAlignment="1" applyProtection="1">
      <alignment horizontal="left" vertical="top" indent="3"/>
      <protection/>
    </xf>
    <xf numFmtId="4" fontId="6" fillId="0" borderId="10" xfId="0" applyNumberFormat="1" applyFont="1" applyFill="1" applyBorder="1" applyAlignment="1" applyProtection="1">
      <alignment horizontal="left" vertical="top" wrapText="1" indent="3"/>
      <protection/>
    </xf>
    <xf numFmtId="4" fontId="6" fillId="0" borderId="10" xfId="0" applyNumberFormat="1" applyFont="1" applyFill="1" applyBorder="1" applyAlignment="1" applyProtection="1">
      <alignment horizontal="left" vertical="top" wrapText="1" indent="2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horizontal="left" vertical="top"/>
      <protection/>
    </xf>
    <xf numFmtId="4" fontId="5" fillId="0" borderId="11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="90" zoomScaleNormal="90" zoomScalePageLayoutView="0" workbookViewId="0" topLeftCell="A85">
      <selection activeCell="H13" sqref="H13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51.421875" style="0" customWidth="1"/>
    <col min="4" max="4" width="4.57421875" style="0" customWidth="1"/>
    <col min="5" max="5" width="11.421875" style="0" customWidth="1"/>
    <col min="6" max="6" width="10.00390625" style="0" bestFit="1" customWidth="1"/>
    <col min="7" max="7" width="10.140625" style="0" bestFit="1" customWidth="1"/>
    <col min="8" max="8" width="11.7109375" style="0" bestFit="1" customWidth="1"/>
  </cols>
  <sheetData>
    <row r="1" spans="1:8" ht="12.75">
      <c r="A1" s="66" t="s">
        <v>115</v>
      </c>
      <c r="B1" s="67"/>
      <c r="C1" s="67"/>
      <c r="D1" s="67"/>
      <c r="E1" s="67"/>
      <c r="F1" s="67"/>
      <c r="G1" s="67"/>
      <c r="H1" s="67"/>
    </row>
    <row r="2" spans="1:8" ht="12.75">
      <c r="A2" s="67"/>
      <c r="B2" s="67"/>
      <c r="C2" s="67"/>
      <c r="D2" s="67"/>
      <c r="E2" s="67"/>
      <c r="F2" s="67"/>
      <c r="G2" s="67"/>
      <c r="H2" s="67"/>
    </row>
    <row r="4" spans="1:8" ht="12.75">
      <c r="A4" s="1" t="s">
        <v>0</v>
      </c>
      <c r="B4" s="2" t="s">
        <v>2</v>
      </c>
      <c r="C4" s="3" t="s">
        <v>18</v>
      </c>
      <c r="D4" s="4" t="s">
        <v>39</v>
      </c>
      <c r="E4" s="5" t="s">
        <v>43</v>
      </c>
      <c r="F4" s="16" t="s">
        <v>43</v>
      </c>
      <c r="G4" s="60" t="s">
        <v>105</v>
      </c>
      <c r="H4" s="60" t="s">
        <v>106</v>
      </c>
    </row>
    <row r="5" spans="1:8" ht="12.75">
      <c r="A5" s="74" t="s">
        <v>1</v>
      </c>
      <c r="B5" s="75"/>
      <c r="C5" s="75"/>
      <c r="D5" s="75"/>
      <c r="E5" s="75"/>
      <c r="F5" s="56"/>
      <c r="G5" s="58"/>
      <c r="H5" s="58"/>
    </row>
    <row r="6" spans="1:8" ht="12.75">
      <c r="A6" s="6">
        <v>1</v>
      </c>
      <c r="B6" s="7"/>
      <c r="C6" s="74" t="s">
        <v>19</v>
      </c>
      <c r="D6" s="75"/>
      <c r="E6" s="75"/>
      <c r="F6" s="56"/>
      <c r="G6" s="61"/>
      <c r="H6" s="61"/>
    </row>
    <row r="7" spans="1:8" ht="12.75">
      <c r="A7" s="8">
        <v>1.1</v>
      </c>
      <c r="B7" s="7"/>
      <c r="C7" s="74" t="s">
        <v>20</v>
      </c>
      <c r="D7" s="75"/>
      <c r="E7" s="75"/>
      <c r="F7" s="56"/>
      <c r="G7" s="61"/>
      <c r="H7" s="61"/>
    </row>
    <row r="8" spans="1:8" ht="21">
      <c r="A8" s="9">
        <v>1</v>
      </c>
      <c r="B8" s="10" t="s">
        <v>3</v>
      </c>
      <c r="C8" s="10" t="s">
        <v>21</v>
      </c>
      <c r="D8" s="11" t="s">
        <v>40</v>
      </c>
      <c r="E8" s="46">
        <v>0.142</v>
      </c>
      <c r="F8" s="41">
        <v>0.142</v>
      </c>
      <c r="G8" s="61">
        <v>0</v>
      </c>
      <c r="H8" s="61">
        <f>G8*F8</f>
        <v>0</v>
      </c>
    </row>
    <row r="9" spans="1:8" ht="12.75">
      <c r="A9" s="7"/>
      <c r="B9" s="7"/>
      <c r="C9" s="12"/>
      <c r="D9" s="13"/>
      <c r="E9" s="2" t="s">
        <v>44</v>
      </c>
      <c r="F9" s="57" t="s">
        <v>44</v>
      </c>
      <c r="G9" s="61"/>
      <c r="H9" s="61">
        <v>0</v>
      </c>
    </row>
    <row r="10" spans="1:8" ht="12.75">
      <c r="A10" s="8">
        <v>1.2</v>
      </c>
      <c r="B10" s="7"/>
      <c r="C10" s="74" t="s">
        <v>22</v>
      </c>
      <c r="D10" s="75"/>
      <c r="E10" s="75"/>
      <c r="F10" s="58"/>
      <c r="G10" s="61"/>
      <c r="H10" s="61">
        <f aca="true" t="shared" si="0" ref="H10:H72">G10*F10</f>
        <v>0</v>
      </c>
    </row>
    <row r="11" spans="1:8" ht="21">
      <c r="A11" s="9">
        <v>2</v>
      </c>
      <c r="B11" s="10" t="s">
        <v>4</v>
      </c>
      <c r="C11" s="10" t="s">
        <v>23</v>
      </c>
      <c r="D11" s="11" t="s">
        <v>41</v>
      </c>
      <c r="E11" s="47">
        <v>1</v>
      </c>
      <c r="F11" s="42">
        <v>1</v>
      </c>
      <c r="G11" s="61">
        <v>0</v>
      </c>
      <c r="H11" s="61">
        <f t="shared" si="0"/>
        <v>0</v>
      </c>
    </row>
    <row r="12" spans="1:8" ht="12.75">
      <c r="A12" s="7"/>
      <c r="B12" s="7"/>
      <c r="C12" s="22"/>
      <c r="D12" s="22"/>
      <c r="E12" s="48" t="s">
        <v>44</v>
      </c>
      <c r="F12" s="43" t="s">
        <v>44</v>
      </c>
      <c r="G12" s="61"/>
      <c r="H12" s="61">
        <v>0</v>
      </c>
    </row>
    <row r="13" spans="1:8" ht="25.5">
      <c r="A13" s="9">
        <v>3</v>
      </c>
      <c r="B13" s="10" t="s">
        <v>5</v>
      </c>
      <c r="C13" s="23" t="s">
        <v>24</v>
      </c>
      <c r="D13" s="24" t="s">
        <v>41</v>
      </c>
      <c r="E13" s="49">
        <v>2</v>
      </c>
      <c r="F13" s="44">
        <v>2</v>
      </c>
      <c r="G13" s="61">
        <v>0</v>
      </c>
      <c r="H13" s="61">
        <f t="shared" si="0"/>
        <v>0</v>
      </c>
    </row>
    <row r="14" spans="1:8" ht="12.75">
      <c r="A14" s="7"/>
      <c r="B14" s="7"/>
      <c r="C14" s="22"/>
      <c r="D14" s="22"/>
      <c r="E14" s="48" t="s">
        <v>44</v>
      </c>
      <c r="F14" s="43" t="s">
        <v>44</v>
      </c>
      <c r="G14" s="61"/>
      <c r="H14" s="61">
        <v>0</v>
      </c>
    </row>
    <row r="15" spans="1:8" ht="25.5">
      <c r="A15" s="9">
        <v>4</v>
      </c>
      <c r="B15" s="10" t="s">
        <v>6</v>
      </c>
      <c r="C15" s="23" t="s">
        <v>25</v>
      </c>
      <c r="D15" s="24" t="s">
        <v>41</v>
      </c>
      <c r="E15" s="49">
        <v>1</v>
      </c>
      <c r="F15" s="44">
        <v>1</v>
      </c>
      <c r="G15" s="61">
        <v>0</v>
      </c>
      <c r="H15" s="61">
        <f t="shared" si="0"/>
        <v>0</v>
      </c>
    </row>
    <row r="16" spans="1:8" ht="12.75">
      <c r="A16" s="7"/>
      <c r="B16" s="7"/>
      <c r="C16" s="22"/>
      <c r="D16" s="22"/>
      <c r="E16" s="48" t="s">
        <v>44</v>
      </c>
      <c r="F16" s="43" t="s">
        <v>44</v>
      </c>
      <c r="G16" s="61"/>
      <c r="H16" s="61">
        <v>0</v>
      </c>
    </row>
    <row r="17" spans="1:8" ht="25.5">
      <c r="A17" s="9">
        <v>5</v>
      </c>
      <c r="B17" s="10" t="s">
        <v>7</v>
      </c>
      <c r="C17" s="23" t="s">
        <v>26</v>
      </c>
      <c r="D17" s="24" t="s">
        <v>42</v>
      </c>
      <c r="E17" s="49">
        <v>4</v>
      </c>
      <c r="F17" s="44">
        <v>4</v>
      </c>
      <c r="G17" s="61">
        <v>0</v>
      </c>
      <c r="H17" s="61">
        <f t="shared" si="0"/>
        <v>0</v>
      </c>
    </row>
    <row r="18" spans="1:8" ht="12.75">
      <c r="A18" s="7"/>
      <c r="B18" s="7"/>
      <c r="C18" s="22"/>
      <c r="D18" s="22"/>
      <c r="E18" s="48" t="s">
        <v>44</v>
      </c>
      <c r="F18" s="43" t="s">
        <v>44</v>
      </c>
      <c r="G18" s="61"/>
      <c r="H18" s="61">
        <v>0</v>
      </c>
    </row>
    <row r="19" spans="1:8" ht="25.5">
      <c r="A19" s="9">
        <v>6</v>
      </c>
      <c r="B19" s="10" t="s">
        <v>8</v>
      </c>
      <c r="C19" s="23" t="s">
        <v>27</v>
      </c>
      <c r="D19" s="24" t="s">
        <v>103</v>
      </c>
      <c r="E19" s="49">
        <v>1.64</v>
      </c>
      <c r="F19" s="44">
        <v>1.64</v>
      </c>
      <c r="G19" s="61">
        <v>0</v>
      </c>
      <c r="H19" s="61">
        <f t="shared" si="0"/>
        <v>0</v>
      </c>
    </row>
    <row r="20" spans="1:8" ht="12.75">
      <c r="A20" s="7"/>
      <c r="B20" s="7"/>
      <c r="C20" s="22"/>
      <c r="D20" s="22"/>
      <c r="E20" s="48" t="s">
        <v>44</v>
      </c>
      <c r="F20" s="43" t="s">
        <v>44</v>
      </c>
      <c r="G20" s="61"/>
      <c r="H20" s="61">
        <v>0</v>
      </c>
    </row>
    <row r="21" spans="1:8" ht="12.75">
      <c r="A21" s="8">
        <v>1.3</v>
      </c>
      <c r="B21" s="7"/>
      <c r="C21" s="64" t="s">
        <v>28</v>
      </c>
      <c r="D21" s="65"/>
      <c r="E21" s="65"/>
      <c r="F21" s="58"/>
      <c r="G21" s="61"/>
      <c r="H21" s="61">
        <f t="shared" si="0"/>
        <v>0</v>
      </c>
    </row>
    <row r="22" spans="1:8" ht="25.5">
      <c r="A22" s="9">
        <v>7</v>
      </c>
      <c r="B22" s="10" t="s">
        <v>9</v>
      </c>
      <c r="C22" s="23" t="s">
        <v>29</v>
      </c>
      <c r="D22" s="24" t="s">
        <v>100</v>
      </c>
      <c r="E22" s="50">
        <v>455</v>
      </c>
      <c r="F22" s="44">
        <v>455</v>
      </c>
      <c r="G22" s="61">
        <v>0</v>
      </c>
      <c r="H22" s="61">
        <f t="shared" si="0"/>
        <v>0</v>
      </c>
    </row>
    <row r="23" spans="1:8" ht="12.75">
      <c r="A23" s="7"/>
      <c r="B23" s="7"/>
      <c r="C23" s="22"/>
      <c r="D23" s="22"/>
      <c r="E23" s="48" t="s">
        <v>44</v>
      </c>
      <c r="F23" s="43" t="s">
        <v>44</v>
      </c>
      <c r="G23" s="61"/>
      <c r="H23" s="61">
        <v>0</v>
      </c>
    </row>
    <row r="24" spans="1:8" ht="25.5">
      <c r="A24" s="9">
        <v>8</v>
      </c>
      <c r="B24" s="10" t="s">
        <v>10</v>
      </c>
      <c r="C24" s="23" t="s">
        <v>30</v>
      </c>
      <c r="D24" s="24" t="s">
        <v>100</v>
      </c>
      <c r="E24" s="50">
        <v>455</v>
      </c>
      <c r="F24" s="44">
        <v>455</v>
      </c>
      <c r="G24" s="61">
        <v>0</v>
      </c>
      <c r="H24" s="61">
        <f t="shared" si="0"/>
        <v>0</v>
      </c>
    </row>
    <row r="25" spans="1:8" ht="12.75">
      <c r="A25" s="13"/>
      <c r="B25" s="13"/>
      <c r="C25" s="25"/>
      <c r="D25" s="25"/>
      <c r="E25" s="26" t="s">
        <v>44</v>
      </c>
      <c r="F25" s="43" t="s">
        <v>44</v>
      </c>
      <c r="G25" s="61"/>
      <c r="H25" s="61">
        <v>0</v>
      </c>
    </row>
    <row r="26" spans="1:8" ht="63.75">
      <c r="A26" s="9">
        <v>9</v>
      </c>
      <c r="B26" s="10" t="s">
        <v>11</v>
      </c>
      <c r="C26" s="23" t="s">
        <v>31</v>
      </c>
      <c r="D26" s="24" t="s">
        <v>103</v>
      </c>
      <c r="E26" s="50">
        <v>206.1</v>
      </c>
      <c r="F26" s="44">
        <v>206.1</v>
      </c>
      <c r="G26" s="61">
        <v>0</v>
      </c>
      <c r="H26" s="61">
        <f t="shared" si="0"/>
        <v>0</v>
      </c>
    </row>
    <row r="27" spans="1:8" ht="12.75">
      <c r="A27" s="7"/>
      <c r="B27" s="7"/>
      <c r="C27" s="27"/>
      <c r="D27" s="25"/>
      <c r="E27" s="26" t="s">
        <v>44</v>
      </c>
      <c r="F27" s="43" t="s">
        <v>44</v>
      </c>
      <c r="G27" s="61"/>
      <c r="H27" s="61">
        <v>0</v>
      </c>
    </row>
    <row r="28" spans="1:8" ht="12.75">
      <c r="A28" s="8">
        <v>1.4</v>
      </c>
      <c r="B28" s="7"/>
      <c r="C28" s="64" t="s">
        <v>32</v>
      </c>
      <c r="D28" s="65"/>
      <c r="E28" s="65"/>
      <c r="F28" s="58"/>
      <c r="G28" s="61"/>
      <c r="H28" s="61">
        <f t="shared" si="0"/>
        <v>0</v>
      </c>
    </row>
    <row r="29" spans="1:8" ht="38.25">
      <c r="A29" s="9">
        <v>10</v>
      </c>
      <c r="B29" s="10" t="s">
        <v>12</v>
      </c>
      <c r="C29" s="23" t="s">
        <v>33</v>
      </c>
      <c r="D29" s="24" t="s">
        <v>103</v>
      </c>
      <c r="E29" s="49">
        <v>18</v>
      </c>
      <c r="F29" s="58">
        <v>18</v>
      </c>
      <c r="G29" s="61">
        <v>0</v>
      </c>
      <c r="H29" s="61">
        <f t="shared" si="0"/>
        <v>0</v>
      </c>
    </row>
    <row r="30" spans="1:8" ht="12.75">
      <c r="A30" s="7"/>
      <c r="B30" s="7"/>
      <c r="C30" s="22"/>
      <c r="D30" s="22"/>
      <c r="E30" s="48" t="s">
        <v>44</v>
      </c>
      <c r="F30" s="43" t="s">
        <v>44</v>
      </c>
      <c r="G30" s="61"/>
      <c r="H30" s="61">
        <v>0</v>
      </c>
    </row>
    <row r="31" spans="1:8" ht="25.5">
      <c r="A31" s="9">
        <v>11</v>
      </c>
      <c r="B31" s="10" t="s">
        <v>13</v>
      </c>
      <c r="C31" s="23" t="s">
        <v>34</v>
      </c>
      <c r="D31" s="24" t="s">
        <v>103</v>
      </c>
      <c r="E31" s="49">
        <v>7.7</v>
      </c>
      <c r="F31" s="44">
        <v>7.7</v>
      </c>
      <c r="G31" s="61">
        <v>0</v>
      </c>
      <c r="H31" s="61">
        <f t="shared" si="0"/>
        <v>0</v>
      </c>
    </row>
    <row r="32" spans="1:8" ht="12.75">
      <c r="A32" s="7"/>
      <c r="B32" s="7"/>
      <c r="C32" s="22"/>
      <c r="D32" s="22"/>
      <c r="E32" s="48" t="s">
        <v>44</v>
      </c>
      <c r="F32" s="43" t="s">
        <v>44</v>
      </c>
      <c r="G32" s="61"/>
      <c r="H32" s="61">
        <v>0</v>
      </c>
    </row>
    <row r="33" spans="1:8" ht="38.25">
      <c r="A33" s="9">
        <v>12</v>
      </c>
      <c r="B33" s="10" t="s">
        <v>14</v>
      </c>
      <c r="C33" s="23" t="s">
        <v>35</v>
      </c>
      <c r="D33" s="24" t="s">
        <v>103</v>
      </c>
      <c r="E33" s="49">
        <v>25.7</v>
      </c>
      <c r="F33" s="58">
        <v>25.7</v>
      </c>
      <c r="G33" s="61">
        <v>0</v>
      </c>
      <c r="H33" s="61">
        <f t="shared" si="0"/>
        <v>0</v>
      </c>
    </row>
    <row r="34" spans="1:8" ht="12.75">
      <c r="A34" s="7"/>
      <c r="B34" s="7"/>
      <c r="C34" s="22"/>
      <c r="D34" s="22"/>
      <c r="E34" s="48" t="s">
        <v>44</v>
      </c>
      <c r="F34" s="58"/>
      <c r="G34" s="61"/>
      <c r="H34" s="61">
        <f t="shared" si="0"/>
        <v>0</v>
      </c>
    </row>
    <row r="35" spans="1:8" ht="25.5">
      <c r="A35" s="9">
        <v>13</v>
      </c>
      <c r="B35" s="10" t="s">
        <v>15</v>
      </c>
      <c r="C35" s="23" t="s">
        <v>36</v>
      </c>
      <c r="D35" s="24" t="s">
        <v>41</v>
      </c>
      <c r="E35" s="49">
        <v>2</v>
      </c>
      <c r="F35" s="58">
        <v>2</v>
      </c>
      <c r="G35" s="61">
        <v>0</v>
      </c>
      <c r="H35" s="61">
        <f t="shared" si="0"/>
        <v>0</v>
      </c>
    </row>
    <row r="36" spans="1:8" ht="12.75">
      <c r="A36" s="7"/>
      <c r="B36" s="7"/>
      <c r="C36" s="22"/>
      <c r="D36" s="22"/>
      <c r="E36" s="48" t="s">
        <v>44</v>
      </c>
      <c r="F36" s="58"/>
      <c r="G36" s="61"/>
      <c r="H36" s="61">
        <f t="shared" si="0"/>
        <v>0</v>
      </c>
    </row>
    <row r="37" spans="1:8" ht="25.5">
      <c r="A37" s="9">
        <v>14</v>
      </c>
      <c r="B37" s="10" t="s">
        <v>16</v>
      </c>
      <c r="C37" s="23" t="s">
        <v>37</v>
      </c>
      <c r="D37" s="24" t="s">
        <v>41</v>
      </c>
      <c r="E37" s="49">
        <v>2</v>
      </c>
      <c r="F37" s="58">
        <v>2</v>
      </c>
      <c r="G37" s="61">
        <v>0</v>
      </c>
      <c r="H37" s="61">
        <f t="shared" si="0"/>
        <v>0</v>
      </c>
    </row>
    <row r="38" spans="1:8" ht="12.75">
      <c r="A38" s="7"/>
      <c r="B38" s="7"/>
      <c r="C38" s="22"/>
      <c r="D38" s="22"/>
      <c r="E38" s="48" t="s">
        <v>44</v>
      </c>
      <c r="F38" s="58"/>
      <c r="G38" s="61"/>
      <c r="H38" s="61">
        <f t="shared" si="0"/>
        <v>0</v>
      </c>
    </row>
    <row r="39" spans="1:8" ht="38.25">
      <c r="A39" s="9">
        <v>15</v>
      </c>
      <c r="B39" s="10" t="s">
        <v>17</v>
      </c>
      <c r="C39" s="23" t="s">
        <v>38</v>
      </c>
      <c r="D39" s="24" t="s">
        <v>103</v>
      </c>
      <c r="E39" s="49">
        <v>0.35</v>
      </c>
      <c r="F39" s="58">
        <v>0.35</v>
      </c>
      <c r="G39" s="61">
        <v>0</v>
      </c>
      <c r="H39" s="61">
        <f t="shared" si="0"/>
        <v>0</v>
      </c>
    </row>
    <row r="40" spans="1:8" ht="12.75">
      <c r="A40" s="13"/>
      <c r="B40" s="13"/>
      <c r="C40" s="25"/>
      <c r="D40" s="25"/>
      <c r="E40" s="26" t="s">
        <v>44</v>
      </c>
      <c r="F40" s="58"/>
      <c r="G40" s="61"/>
      <c r="H40" s="61">
        <f t="shared" si="0"/>
        <v>0</v>
      </c>
    </row>
    <row r="41" spans="3:8" ht="12.75">
      <c r="C41" s="28"/>
      <c r="D41" s="28"/>
      <c r="E41" s="28"/>
      <c r="F41" s="58"/>
      <c r="G41" s="61"/>
      <c r="H41" s="61">
        <f t="shared" si="0"/>
        <v>0</v>
      </c>
    </row>
    <row r="42" spans="1:8" ht="12.75">
      <c r="A42" s="15" t="s">
        <v>0</v>
      </c>
      <c r="B42" s="14" t="s">
        <v>2</v>
      </c>
      <c r="C42" s="29" t="s">
        <v>18</v>
      </c>
      <c r="D42" s="30" t="s">
        <v>39</v>
      </c>
      <c r="E42" s="51" t="s">
        <v>43</v>
      </c>
      <c r="F42" s="43" t="s">
        <v>43</v>
      </c>
      <c r="G42" s="61"/>
      <c r="H42" s="61">
        <v>0</v>
      </c>
    </row>
    <row r="43" spans="1:8" ht="12.75">
      <c r="A43" s="17">
        <v>16</v>
      </c>
      <c r="B43" s="18" t="s">
        <v>45</v>
      </c>
      <c r="C43" s="31" t="s">
        <v>62</v>
      </c>
      <c r="D43" s="32" t="s">
        <v>104</v>
      </c>
      <c r="E43" s="52"/>
      <c r="F43" s="59"/>
      <c r="G43" s="61"/>
      <c r="H43" s="61">
        <f t="shared" si="0"/>
        <v>0</v>
      </c>
    </row>
    <row r="44" spans="1:8" ht="12.75">
      <c r="A44" s="19"/>
      <c r="B44" s="20" t="s">
        <v>46</v>
      </c>
      <c r="C44" s="34" t="s">
        <v>63</v>
      </c>
      <c r="D44" s="35" t="s">
        <v>104</v>
      </c>
      <c r="E44" s="53">
        <v>4.87</v>
      </c>
      <c r="F44" s="44">
        <v>4.87</v>
      </c>
      <c r="G44" s="61">
        <v>0</v>
      </c>
      <c r="H44" s="61">
        <f t="shared" si="0"/>
        <v>0</v>
      </c>
    </row>
    <row r="45" spans="1:8" ht="12.75">
      <c r="A45" s="7"/>
      <c r="B45" s="7"/>
      <c r="C45" s="22"/>
      <c r="D45" s="22"/>
      <c r="E45" s="48" t="s">
        <v>44</v>
      </c>
      <c r="F45" s="43" t="s">
        <v>44</v>
      </c>
      <c r="G45" s="61"/>
      <c r="H45" s="61">
        <v>0</v>
      </c>
    </row>
    <row r="46" spans="1:8" ht="25.5">
      <c r="A46" s="9">
        <v>17</v>
      </c>
      <c r="B46" s="10" t="s">
        <v>47</v>
      </c>
      <c r="C46" s="23" t="s">
        <v>64</v>
      </c>
      <c r="D46" s="24" t="s">
        <v>103</v>
      </c>
      <c r="E46" s="49">
        <v>1.6</v>
      </c>
      <c r="F46" s="44">
        <v>1.6</v>
      </c>
      <c r="G46" s="61">
        <v>0</v>
      </c>
      <c r="H46" s="61">
        <f t="shared" si="0"/>
        <v>0</v>
      </c>
    </row>
    <row r="47" spans="1:8" ht="12.75">
      <c r="A47" s="7"/>
      <c r="B47" s="7"/>
      <c r="C47" s="22"/>
      <c r="D47" s="22"/>
      <c r="E47" s="48" t="s">
        <v>44</v>
      </c>
      <c r="F47" s="43" t="s">
        <v>44</v>
      </c>
      <c r="G47" s="61"/>
      <c r="H47" s="61">
        <v>0</v>
      </c>
    </row>
    <row r="48" spans="1:8" ht="12.75">
      <c r="A48" s="17">
        <v>18</v>
      </c>
      <c r="B48" s="18" t="s">
        <v>45</v>
      </c>
      <c r="C48" s="31" t="s">
        <v>65</v>
      </c>
      <c r="D48" s="33"/>
      <c r="E48" s="52"/>
      <c r="F48" s="59"/>
      <c r="G48" s="61"/>
      <c r="H48" s="61">
        <f t="shared" si="0"/>
        <v>0</v>
      </c>
    </row>
    <row r="49" spans="1:8" ht="25.5">
      <c r="A49" s="19"/>
      <c r="B49" s="20" t="s">
        <v>48</v>
      </c>
      <c r="C49" s="34" t="s">
        <v>66</v>
      </c>
      <c r="D49" s="36"/>
      <c r="E49" s="53">
        <v>1.3</v>
      </c>
      <c r="F49" s="44">
        <v>1.3</v>
      </c>
      <c r="G49" s="61">
        <v>0</v>
      </c>
      <c r="H49" s="61">
        <f t="shared" si="0"/>
        <v>0</v>
      </c>
    </row>
    <row r="50" spans="1:8" ht="12.75">
      <c r="A50" s="7"/>
      <c r="B50" s="7"/>
      <c r="C50" s="22"/>
      <c r="D50" s="22"/>
      <c r="E50" s="48" t="s">
        <v>44</v>
      </c>
      <c r="F50" s="43" t="s">
        <v>44</v>
      </c>
      <c r="G50" s="61"/>
      <c r="H50" s="61">
        <v>0</v>
      </c>
    </row>
    <row r="51" spans="1:8" ht="25.5">
      <c r="A51" s="9">
        <v>19</v>
      </c>
      <c r="B51" s="10" t="s">
        <v>49</v>
      </c>
      <c r="C51" s="23" t="s">
        <v>67</v>
      </c>
      <c r="D51" s="22"/>
      <c r="E51" s="49">
        <v>1.3</v>
      </c>
      <c r="F51" s="44">
        <v>1.3</v>
      </c>
      <c r="G51" s="61">
        <v>0</v>
      </c>
      <c r="H51" s="61">
        <f t="shared" si="0"/>
        <v>0</v>
      </c>
    </row>
    <row r="52" spans="1:8" ht="12.75">
      <c r="A52" s="7"/>
      <c r="B52" s="7"/>
      <c r="C52" s="22"/>
      <c r="D52" s="22"/>
      <c r="E52" s="48" t="s">
        <v>44</v>
      </c>
      <c r="F52" s="43" t="s">
        <v>44</v>
      </c>
      <c r="G52" s="61"/>
      <c r="H52" s="61">
        <v>0</v>
      </c>
    </row>
    <row r="53" spans="1:8" ht="21">
      <c r="A53" s="9">
        <v>20</v>
      </c>
      <c r="B53" s="10" t="s">
        <v>50</v>
      </c>
      <c r="C53" s="23" t="s">
        <v>68</v>
      </c>
      <c r="D53" s="22"/>
      <c r="E53" s="49">
        <v>1.3</v>
      </c>
      <c r="F53" s="44">
        <v>1.3</v>
      </c>
      <c r="G53" s="61">
        <v>0</v>
      </c>
      <c r="H53" s="61">
        <f t="shared" si="0"/>
        <v>0</v>
      </c>
    </row>
    <row r="54" spans="1:8" ht="12.75">
      <c r="A54" s="7"/>
      <c r="B54" s="7"/>
      <c r="C54" s="22"/>
      <c r="D54" s="22"/>
      <c r="E54" s="48" t="s">
        <v>44</v>
      </c>
      <c r="F54" s="43" t="s">
        <v>44</v>
      </c>
      <c r="G54" s="61"/>
      <c r="H54" s="61">
        <v>0</v>
      </c>
    </row>
    <row r="55" spans="1:8" ht="25.5">
      <c r="A55" s="9">
        <v>21</v>
      </c>
      <c r="B55" s="10" t="s">
        <v>51</v>
      </c>
      <c r="C55" s="23" t="s">
        <v>69</v>
      </c>
      <c r="D55" s="22"/>
      <c r="E55" s="49">
        <v>1.3</v>
      </c>
      <c r="F55" s="44">
        <v>1.3</v>
      </c>
      <c r="G55" s="61">
        <v>0</v>
      </c>
      <c r="H55" s="61">
        <f t="shared" si="0"/>
        <v>0</v>
      </c>
    </row>
    <row r="56" spans="1:8" ht="12.75">
      <c r="A56" s="7"/>
      <c r="B56" s="7"/>
      <c r="C56" s="22"/>
      <c r="D56" s="22"/>
      <c r="E56" s="48" t="s">
        <v>44</v>
      </c>
      <c r="F56" s="43" t="s">
        <v>44</v>
      </c>
      <c r="G56" s="61"/>
      <c r="H56" s="61">
        <v>0</v>
      </c>
    </row>
    <row r="57" spans="1:8" ht="12.75">
      <c r="A57" s="6">
        <v>2</v>
      </c>
      <c r="B57" s="7"/>
      <c r="C57" s="64" t="s">
        <v>70</v>
      </c>
      <c r="D57" s="65"/>
      <c r="E57" s="65"/>
      <c r="F57" s="58"/>
      <c r="G57" s="61"/>
      <c r="H57" s="61">
        <f t="shared" si="0"/>
        <v>0</v>
      </c>
    </row>
    <row r="58" spans="1:8" ht="12.75">
      <c r="A58" s="8">
        <v>2.1</v>
      </c>
      <c r="B58" s="7"/>
      <c r="C58" s="64" t="s">
        <v>71</v>
      </c>
      <c r="D58" s="65"/>
      <c r="E58" s="65"/>
      <c r="F58" s="58"/>
      <c r="G58" s="61"/>
      <c r="H58" s="61">
        <f t="shared" si="0"/>
        <v>0</v>
      </c>
    </row>
    <row r="59" spans="1:8" ht="51">
      <c r="A59" s="9">
        <v>22</v>
      </c>
      <c r="B59" s="10" t="s">
        <v>52</v>
      </c>
      <c r="C59" s="23" t="s">
        <v>72</v>
      </c>
      <c r="D59" s="24" t="s">
        <v>103</v>
      </c>
      <c r="E59" s="49">
        <v>3.8</v>
      </c>
      <c r="F59" s="44">
        <v>3.8</v>
      </c>
      <c r="G59" s="61">
        <v>0</v>
      </c>
      <c r="H59" s="61">
        <f t="shared" si="0"/>
        <v>0</v>
      </c>
    </row>
    <row r="60" spans="1:8" ht="12.75">
      <c r="A60" s="7"/>
      <c r="B60" s="7"/>
      <c r="C60" s="22"/>
      <c r="D60" s="22"/>
      <c r="E60" s="48" t="s">
        <v>44</v>
      </c>
      <c r="F60" s="43" t="s">
        <v>44</v>
      </c>
      <c r="G60" s="61"/>
      <c r="H60" s="61">
        <v>0</v>
      </c>
    </row>
    <row r="61" spans="1:8" ht="12.75">
      <c r="A61" s="8">
        <v>2.2</v>
      </c>
      <c r="B61" s="7"/>
      <c r="C61" s="64" t="s">
        <v>73</v>
      </c>
      <c r="D61" s="65"/>
      <c r="E61" s="65"/>
      <c r="F61" s="58"/>
      <c r="G61" s="61"/>
      <c r="H61" s="61">
        <f t="shared" si="0"/>
        <v>0</v>
      </c>
    </row>
    <row r="62" spans="1:8" ht="51">
      <c r="A62" s="9">
        <v>23</v>
      </c>
      <c r="B62" s="10" t="s">
        <v>53</v>
      </c>
      <c r="C62" s="23" t="s">
        <v>74</v>
      </c>
      <c r="D62" s="24" t="s">
        <v>103</v>
      </c>
      <c r="E62" s="50">
        <v>737.52</v>
      </c>
      <c r="F62" s="44">
        <v>737.52</v>
      </c>
      <c r="G62" s="61">
        <v>0</v>
      </c>
      <c r="H62" s="61">
        <f t="shared" si="0"/>
        <v>0</v>
      </c>
    </row>
    <row r="63" spans="1:8" ht="12.75">
      <c r="A63" s="13"/>
      <c r="B63" s="13"/>
      <c r="C63" s="37"/>
      <c r="D63" s="22"/>
      <c r="E63" s="48" t="s">
        <v>44</v>
      </c>
      <c r="F63" s="43" t="s">
        <v>44</v>
      </c>
      <c r="G63" s="61"/>
      <c r="H63" s="61">
        <v>0</v>
      </c>
    </row>
    <row r="64" spans="1:8" ht="25.5">
      <c r="A64" s="9">
        <v>24</v>
      </c>
      <c r="B64" s="10" t="s">
        <v>54</v>
      </c>
      <c r="C64" s="23" t="s">
        <v>75</v>
      </c>
      <c r="D64" s="24" t="s">
        <v>103</v>
      </c>
      <c r="E64" s="50">
        <v>663.77</v>
      </c>
      <c r="F64" s="44">
        <v>663.77</v>
      </c>
      <c r="G64" s="61">
        <v>0</v>
      </c>
      <c r="H64" s="61">
        <f t="shared" si="0"/>
        <v>0</v>
      </c>
    </row>
    <row r="65" spans="1:8" ht="12.75">
      <c r="A65" s="13"/>
      <c r="B65" s="13"/>
      <c r="C65" s="37"/>
      <c r="D65" s="22"/>
      <c r="E65" s="48" t="s">
        <v>44</v>
      </c>
      <c r="F65" s="43" t="s">
        <v>44</v>
      </c>
      <c r="G65" s="61"/>
      <c r="H65" s="61">
        <v>0</v>
      </c>
    </row>
    <row r="66" spans="1:8" ht="25.5">
      <c r="A66" s="9">
        <v>25</v>
      </c>
      <c r="B66" s="10" t="s">
        <v>55</v>
      </c>
      <c r="C66" s="23" t="s">
        <v>76</v>
      </c>
      <c r="D66" s="24" t="s">
        <v>103</v>
      </c>
      <c r="E66" s="49">
        <v>73.75</v>
      </c>
      <c r="F66" s="44">
        <v>73.75</v>
      </c>
      <c r="G66" s="61">
        <v>0</v>
      </c>
      <c r="H66" s="61">
        <f t="shared" si="0"/>
        <v>0</v>
      </c>
    </row>
    <row r="67" spans="1:8" ht="12.75">
      <c r="A67" s="13"/>
      <c r="B67" s="13"/>
      <c r="C67" s="37"/>
      <c r="D67" s="22"/>
      <c r="E67" s="48" t="s">
        <v>44</v>
      </c>
      <c r="F67" s="43" t="s">
        <v>44</v>
      </c>
      <c r="G67" s="61"/>
      <c r="H67" s="61">
        <v>0</v>
      </c>
    </row>
    <row r="68" spans="1:8" ht="38.25">
      <c r="A68" s="9">
        <v>26</v>
      </c>
      <c r="B68" s="10" t="s">
        <v>56</v>
      </c>
      <c r="C68" s="23" t="s">
        <v>77</v>
      </c>
      <c r="D68" s="24" t="s">
        <v>103</v>
      </c>
      <c r="E68" s="50">
        <v>663.77</v>
      </c>
      <c r="F68" s="44">
        <v>663.77</v>
      </c>
      <c r="G68" s="61">
        <v>0</v>
      </c>
      <c r="H68" s="61">
        <f t="shared" si="0"/>
        <v>0</v>
      </c>
    </row>
    <row r="69" spans="1:8" ht="12.75">
      <c r="A69" s="7"/>
      <c r="B69" s="7"/>
      <c r="C69" s="22"/>
      <c r="D69" s="22"/>
      <c r="E69" s="48" t="s">
        <v>44</v>
      </c>
      <c r="F69" s="43" t="s">
        <v>44</v>
      </c>
      <c r="G69" s="61"/>
      <c r="H69" s="61">
        <v>0</v>
      </c>
    </row>
    <row r="70" spans="1:8" ht="25.5">
      <c r="A70" s="9">
        <v>27</v>
      </c>
      <c r="B70" s="10" t="s">
        <v>57</v>
      </c>
      <c r="C70" s="23" t="s">
        <v>78</v>
      </c>
      <c r="D70" s="24" t="s">
        <v>103</v>
      </c>
      <c r="E70" s="49">
        <v>73.75</v>
      </c>
      <c r="F70" s="44">
        <v>73.75</v>
      </c>
      <c r="G70" s="61">
        <v>0</v>
      </c>
      <c r="H70" s="61">
        <f t="shared" si="0"/>
        <v>0</v>
      </c>
    </row>
    <row r="71" spans="1:8" ht="12.75">
      <c r="A71" s="7"/>
      <c r="B71" s="7"/>
      <c r="C71" s="22"/>
      <c r="D71" s="22"/>
      <c r="E71" s="48" t="s">
        <v>44</v>
      </c>
      <c r="F71" s="43" t="s">
        <v>44</v>
      </c>
      <c r="G71" s="61"/>
      <c r="H71" s="61">
        <v>0</v>
      </c>
    </row>
    <row r="72" spans="1:8" ht="25.5">
      <c r="A72" s="9">
        <v>28</v>
      </c>
      <c r="B72" s="10" t="s">
        <v>58</v>
      </c>
      <c r="C72" s="23" t="s">
        <v>79</v>
      </c>
      <c r="D72" s="24" t="s">
        <v>100</v>
      </c>
      <c r="E72" s="50">
        <v>414</v>
      </c>
      <c r="F72" s="44">
        <v>414</v>
      </c>
      <c r="G72" s="61">
        <v>0</v>
      </c>
      <c r="H72" s="61">
        <f t="shared" si="0"/>
        <v>0</v>
      </c>
    </row>
    <row r="73" spans="1:8" ht="12.75">
      <c r="A73" s="7"/>
      <c r="B73" s="7"/>
      <c r="C73" s="22"/>
      <c r="D73" s="22"/>
      <c r="E73" s="48" t="s">
        <v>44</v>
      </c>
      <c r="F73" s="43" t="s">
        <v>44</v>
      </c>
      <c r="G73" s="61"/>
      <c r="H73" s="61">
        <v>0</v>
      </c>
    </row>
    <row r="74" spans="1:8" ht="12.75">
      <c r="A74" s="6">
        <v>3</v>
      </c>
      <c r="B74" s="7"/>
      <c r="C74" s="64" t="s">
        <v>80</v>
      </c>
      <c r="D74" s="65"/>
      <c r="E74" s="65"/>
      <c r="F74" s="58"/>
      <c r="G74" s="61"/>
      <c r="H74" s="61">
        <f aca="true" t="shared" si="1" ref="H74:H98">G74*F74</f>
        <v>0</v>
      </c>
    </row>
    <row r="75" spans="1:8" ht="12.75">
      <c r="A75" s="8">
        <v>3.1</v>
      </c>
      <c r="B75" s="7"/>
      <c r="C75" s="64" t="s">
        <v>71</v>
      </c>
      <c r="D75" s="65"/>
      <c r="E75" s="65"/>
      <c r="F75" s="58"/>
      <c r="G75" s="61"/>
      <c r="H75" s="61">
        <f t="shared" si="1"/>
        <v>0</v>
      </c>
    </row>
    <row r="76" spans="1:8" ht="51">
      <c r="A76" s="9">
        <v>29</v>
      </c>
      <c r="B76" s="10" t="s">
        <v>59</v>
      </c>
      <c r="C76" s="23" t="s">
        <v>81</v>
      </c>
      <c r="D76" s="24" t="s">
        <v>103</v>
      </c>
      <c r="E76" s="50">
        <v>255</v>
      </c>
      <c r="F76" s="44">
        <v>255</v>
      </c>
      <c r="G76" s="61">
        <v>0</v>
      </c>
      <c r="H76" s="61">
        <f t="shared" si="1"/>
        <v>0</v>
      </c>
    </row>
    <row r="77" spans="1:8" ht="12.75">
      <c r="A77" s="7"/>
      <c r="B77" s="7"/>
      <c r="C77" s="22"/>
      <c r="D77" s="22"/>
      <c r="E77" s="48" t="s">
        <v>44</v>
      </c>
      <c r="F77" s="43" t="s">
        <v>44</v>
      </c>
      <c r="G77" s="61"/>
      <c r="H77" s="61">
        <v>0</v>
      </c>
    </row>
    <row r="78" spans="1:8" ht="25.5">
      <c r="A78" s="9">
        <v>30</v>
      </c>
      <c r="B78" s="10" t="s">
        <v>60</v>
      </c>
      <c r="C78" s="23" t="s">
        <v>101</v>
      </c>
      <c r="D78" s="24" t="s">
        <v>103</v>
      </c>
      <c r="E78" s="50">
        <v>255</v>
      </c>
      <c r="F78" s="44">
        <v>255</v>
      </c>
      <c r="G78" s="61">
        <v>0</v>
      </c>
      <c r="H78" s="61">
        <f t="shared" si="1"/>
        <v>0</v>
      </c>
    </row>
    <row r="79" spans="1:8" ht="12.75">
      <c r="A79" s="7"/>
      <c r="B79" s="7"/>
      <c r="C79" s="22"/>
      <c r="D79" s="22"/>
      <c r="E79" s="48" t="s">
        <v>44</v>
      </c>
      <c r="F79" s="43" t="s">
        <v>44</v>
      </c>
      <c r="G79" s="61"/>
      <c r="H79" s="61">
        <v>0</v>
      </c>
    </row>
    <row r="80" spans="1:8" ht="38.25">
      <c r="A80" s="17">
        <v>31</v>
      </c>
      <c r="B80" s="21" t="s">
        <v>61</v>
      </c>
      <c r="C80" s="38" t="s">
        <v>82</v>
      </c>
      <c r="D80" s="32" t="s">
        <v>102</v>
      </c>
      <c r="E80" s="52"/>
      <c r="F80" s="59"/>
      <c r="G80" s="61"/>
      <c r="H80" s="61">
        <f t="shared" si="1"/>
        <v>0</v>
      </c>
    </row>
    <row r="81" spans="1:8" ht="12.75">
      <c r="A81" s="7"/>
      <c r="B81" s="7"/>
      <c r="C81" s="39" t="s">
        <v>89</v>
      </c>
      <c r="D81" s="40" t="s">
        <v>102</v>
      </c>
      <c r="E81" s="49">
        <v>59</v>
      </c>
      <c r="F81" s="44">
        <v>59</v>
      </c>
      <c r="G81" s="61">
        <v>0</v>
      </c>
      <c r="H81" s="61">
        <f t="shared" si="1"/>
        <v>0</v>
      </c>
    </row>
    <row r="82" spans="1:8" ht="12.75">
      <c r="A82" s="7"/>
      <c r="B82" s="7"/>
      <c r="C82" s="22"/>
      <c r="D82" s="22"/>
      <c r="E82" s="48" t="s">
        <v>44</v>
      </c>
      <c r="F82" s="43" t="s">
        <v>44</v>
      </c>
      <c r="G82" s="61"/>
      <c r="H82" s="61">
        <v>0</v>
      </c>
    </row>
    <row r="83" spans="1:8" ht="12.75">
      <c r="A83" s="8">
        <v>3.2</v>
      </c>
      <c r="B83" s="7"/>
      <c r="C83" s="64" t="s">
        <v>90</v>
      </c>
      <c r="D83" s="65"/>
      <c r="E83" s="65"/>
      <c r="F83" s="58"/>
      <c r="G83" s="61"/>
      <c r="H83" s="61">
        <f t="shared" si="1"/>
        <v>0</v>
      </c>
    </row>
    <row r="84" spans="1:8" ht="38.25">
      <c r="A84" s="9">
        <v>32</v>
      </c>
      <c r="B84" s="10" t="s">
        <v>83</v>
      </c>
      <c r="C84" s="23" t="s">
        <v>91</v>
      </c>
      <c r="D84" s="24" t="s">
        <v>99</v>
      </c>
      <c r="E84" s="49">
        <v>20.45</v>
      </c>
      <c r="F84" s="44">
        <v>20.45</v>
      </c>
      <c r="G84" s="61">
        <v>0</v>
      </c>
      <c r="H84" s="61">
        <f t="shared" si="1"/>
        <v>0</v>
      </c>
    </row>
    <row r="85" spans="1:8" ht="25.5">
      <c r="A85" s="9">
        <v>34</v>
      </c>
      <c r="B85" s="10" t="s">
        <v>84</v>
      </c>
      <c r="C85" s="23" t="s">
        <v>114</v>
      </c>
      <c r="D85" s="24" t="s">
        <v>111</v>
      </c>
      <c r="E85" s="54">
        <v>30</v>
      </c>
      <c r="F85" s="45">
        <v>30</v>
      </c>
      <c r="G85" s="61">
        <v>0</v>
      </c>
      <c r="H85" s="61">
        <f>G85*F85</f>
        <v>0</v>
      </c>
    </row>
    <row r="86" spans="1:8" ht="12.75">
      <c r="A86" s="6">
        <v>4</v>
      </c>
      <c r="B86" s="7"/>
      <c r="C86" s="64" t="s">
        <v>92</v>
      </c>
      <c r="D86" s="65"/>
      <c r="E86" s="65"/>
      <c r="F86" s="58"/>
      <c r="G86" s="61"/>
      <c r="H86" s="61">
        <f t="shared" si="1"/>
        <v>0</v>
      </c>
    </row>
    <row r="87" spans="1:8" ht="12.75">
      <c r="A87" s="8">
        <v>4.1</v>
      </c>
      <c r="B87" s="7"/>
      <c r="C87" s="64" t="s">
        <v>93</v>
      </c>
      <c r="D87" s="65"/>
      <c r="E87" s="65"/>
      <c r="F87" s="58"/>
      <c r="G87" s="61"/>
      <c r="H87" s="61">
        <f t="shared" si="1"/>
        <v>0</v>
      </c>
    </row>
    <row r="88" spans="1:8" ht="38.25">
      <c r="A88" s="9">
        <v>36</v>
      </c>
      <c r="B88" s="10" t="s">
        <v>85</v>
      </c>
      <c r="C88" s="23" t="s">
        <v>110</v>
      </c>
      <c r="D88" s="24" t="s">
        <v>111</v>
      </c>
      <c r="E88" s="55">
        <v>120</v>
      </c>
      <c r="F88" s="58">
        <v>120</v>
      </c>
      <c r="G88" s="61">
        <v>0</v>
      </c>
      <c r="H88" s="61">
        <f t="shared" si="1"/>
        <v>0</v>
      </c>
    </row>
    <row r="89" spans="1:8" ht="12.75">
      <c r="A89" s="7"/>
      <c r="B89" s="7"/>
      <c r="C89" s="27"/>
      <c r="D89" s="25"/>
      <c r="E89" s="26" t="s">
        <v>44</v>
      </c>
      <c r="F89" s="58"/>
      <c r="G89" s="61"/>
      <c r="H89" s="61">
        <f t="shared" si="1"/>
        <v>0</v>
      </c>
    </row>
    <row r="90" spans="1:8" ht="12.75">
      <c r="A90" s="8">
        <v>4.2</v>
      </c>
      <c r="B90" s="7"/>
      <c r="C90" s="64" t="s">
        <v>94</v>
      </c>
      <c r="D90" s="65"/>
      <c r="E90" s="65"/>
      <c r="F90" s="58"/>
      <c r="G90" s="61"/>
      <c r="H90" s="61">
        <f t="shared" si="1"/>
        <v>0</v>
      </c>
    </row>
    <row r="91" spans="1:8" ht="25.5">
      <c r="A91" s="9">
        <v>37</v>
      </c>
      <c r="B91" s="10" t="s">
        <v>86</v>
      </c>
      <c r="C91" s="23" t="s">
        <v>112</v>
      </c>
      <c r="D91" s="24" t="s">
        <v>111</v>
      </c>
      <c r="E91" s="55">
        <v>120</v>
      </c>
      <c r="F91" s="58">
        <v>120</v>
      </c>
      <c r="G91" s="61">
        <v>0</v>
      </c>
      <c r="H91" s="61">
        <f t="shared" si="1"/>
        <v>0</v>
      </c>
    </row>
    <row r="92" spans="1:8" ht="12.75">
      <c r="A92" s="6">
        <v>5</v>
      </c>
      <c r="B92" s="7"/>
      <c r="C92" s="64" t="s">
        <v>95</v>
      </c>
      <c r="D92" s="65"/>
      <c r="E92" s="65"/>
      <c r="F92" s="58"/>
      <c r="G92" s="61"/>
      <c r="H92" s="61">
        <f t="shared" si="1"/>
        <v>0</v>
      </c>
    </row>
    <row r="93" spans="1:8" ht="12.75">
      <c r="A93" s="7"/>
      <c r="B93" s="7"/>
      <c r="C93" s="22"/>
      <c r="D93" s="22"/>
      <c r="E93" s="48" t="s">
        <v>44</v>
      </c>
      <c r="F93" s="43" t="s">
        <v>44</v>
      </c>
      <c r="G93" s="61"/>
      <c r="H93" s="61">
        <v>0</v>
      </c>
    </row>
    <row r="94" spans="1:8" ht="25.5">
      <c r="A94" s="9">
        <v>40</v>
      </c>
      <c r="B94" s="10" t="s">
        <v>87</v>
      </c>
      <c r="C94" s="23" t="s">
        <v>113</v>
      </c>
      <c r="D94" s="24" t="s">
        <v>100</v>
      </c>
      <c r="E94" s="50">
        <v>30</v>
      </c>
      <c r="F94" s="44">
        <v>30</v>
      </c>
      <c r="G94" s="61">
        <v>0</v>
      </c>
      <c r="H94" s="61">
        <f t="shared" si="1"/>
        <v>0</v>
      </c>
    </row>
    <row r="95" spans="1:8" ht="12.75">
      <c r="A95" s="7"/>
      <c r="B95" s="7"/>
      <c r="C95" s="22"/>
      <c r="D95" s="22"/>
      <c r="E95" s="48" t="s">
        <v>44</v>
      </c>
      <c r="F95" s="43" t="s">
        <v>44</v>
      </c>
      <c r="G95" s="61"/>
      <c r="H95" s="61">
        <v>0</v>
      </c>
    </row>
    <row r="96" spans="1:8" ht="12.75">
      <c r="A96" s="6">
        <v>6</v>
      </c>
      <c r="B96" s="7"/>
      <c r="C96" s="64" t="s">
        <v>96</v>
      </c>
      <c r="D96" s="65"/>
      <c r="E96" s="65"/>
      <c r="F96" s="58"/>
      <c r="G96" s="61"/>
      <c r="H96" s="61">
        <f t="shared" si="1"/>
        <v>0</v>
      </c>
    </row>
    <row r="97" spans="1:8" ht="12.75">
      <c r="A97" s="8">
        <v>6.1</v>
      </c>
      <c r="B97" s="7"/>
      <c r="C97" s="64" t="s">
        <v>97</v>
      </c>
      <c r="D97" s="65"/>
      <c r="E97" s="65"/>
      <c r="F97" s="58"/>
      <c r="G97" s="61"/>
      <c r="H97" s="61">
        <f t="shared" si="1"/>
        <v>0</v>
      </c>
    </row>
    <row r="98" spans="1:8" ht="21">
      <c r="A98" s="9">
        <v>41</v>
      </c>
      <c r="B98" s="10" t="s">
        <v>88</v>
      </c>
      <c r="C98" s="23" t="s">
        <v>98</v>
      </c>
      <c r="D98" s="24" t="s">
        <v>99</v>
      </c>
      <c r="E98" s="49">
        <v>48</v>
      </c>
      <c r="F98" s="58">
        <v>48</v>
      </c>
      <c r="G98" s="61">
        <v>0</v>
      </c>
      <c r="H98" s="61">
        <f t="shared" si="1"/>
        <v>0</v>
      </c>
    </row>
    <row r="99" spans="1:8" ht="12.75">
      <c r="A99" s="7"/>
      <c r="B99" s="7"/>
      <c r="C99" s="22"/>
      <c r="D99" s="22"/>
      <c r="E99" s="48" t="s">
        <v>44</v>
      </c>
      <c r="F99" s="72" t="s">
        <v>109</v>
      </c>
      <c r="G99" s="73"/>
      <c r="H99" s="61">
        <f>SUM(H8:H98)</f>
        <v>0</v>
      </c>
    </row>
    <row r="100" spans="6:8" ht="12.75">
      <c r="F100" s="68" t="s">
        <v>107</v>
      </c>
      <c r="G100" s="69"/>
      <c r="H100" s="62">
        <f>H101-H99</f>
        <v>0</v>
      </c>
    </row>
    <row r="101" spans="6:8" ht="12.75">
      <c r="F101" s="70" t="s">
        <v>108</v>
      </c>
      <c r="G101" s="71"/>
      <c r="H101" s="63">
        <f>H99*1.23</f>
        <v>0</v>
      </c>
    </row>
  </sheetData>
  <sheetProtection/>
  <mergeCells count="22">
    <mergeCell ref="F100:G100"/>
    <mergeCell ref="F101:G101"/>
    <mergeCell ref="F99:G99"/>
    <mergeCell ref="C75:E75"/>
    <mergeCell ref="C83:E83"/>
    <mergeCell ref="A5:E5"/>
    <mergeCell ref="C6:E6"/>
    <mergeCell ref="C7:E7"/>
    <mergeCell ref="C10:E10"/>
    <mergeCell ref="C97:E97"/>
    <mergeCell ref="C86:E86"/>
    <mergeCell ref="C87:E87"/>
    <mergeCell ref="C90:E90"/>
    <mergeCell ref="C92:E92"/>
    <mergeCell ref="A1:H2"/>
    <mergeCell ref="C96:E96"/>
    <mergeCell ref="C74:E74"/>
    <mergeCell ref="C21:E21"/>
    <mergeCell ref="C28:E28"/>
    <mergeCell ref="C57:E57"/>
    <mergeCell ref="C58:E58"/>
    <mergeCell ref="C61:E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>
    <oddHeader>&amp;CSzeszki - Dorsze bm PRZEDMIAR</oddHeader>
    <oddFooter>&amp;C- 1 - Norma PRO Wersja 4.52 Nr seryjny: 35308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Szeszki - Dorsze bm</dc:title>
  <dc:subject/>
  <dc:creator>User</dc:creator>
  <cp:keywords/>
  <dc:description/>
  <cp:lastModifiedBy>Kamil Nalewajko</cp:lastModifiedBy>
  <cp:lastPrinted>2023-06-20T10:50:28Z</cp:lastPrinted>
  <dcterms:created xsi:type="dcterms:W3CDTF">2023-06-19T05:57:33Z</dcterms:created>
  <dcterms:modified xsi:type="dcterms:W3CDTF">2023-06-22T10:53:34Z</dcterms:modified>
  <cp:category/>
  <cp:version/>
  <cp:contentType/>
  <cp:contentStatus/>
</cp:coreProperties>
</file>