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ul. Parkowa" sheetId="1" r:id="rId1"/>
  </sheets>
  <definedNames>
    <definedName name="_xlnm.Print_Area" localSheetId="0">'ul. Parkowa'!$A$1:$N$59</definedName>
  </definedNames>
  <calcPr fullCalcOnLoad="1"/>
</workbook>
</file>

<file path=xl/sharedStrings.xml><?xml version="1.0" encoding="utf-8"?>
<sst xmlns="http://schemas.openxmlformats.org/spreadsheetml/2006/main" count="108" uniqueCount="68">
  <si>
    <t>Opis</t>
  </si>
  <si>
    <t>J.m.</t>
  </si>
  <si>
    <t>Ilość</t>
  </si>
  <si>
    <t>Cena zł</t>
  </si>
  <si>
    <t>m2</t>
  </si>
  <si>
    <t>I</t>
  </si>
  <si>
    <t>II</t>
  </si>
  <si>
    <t>III</t>
  </si>
  <si>
    <t>szt.</t>
  </si>
  <si>
    <t>Wartość kosztorysowa robót netto</t>
  </si>
  <si>
    <t>Wartośc podatku vat</t>
  </si>
  <si>
    <t>Wartość kosztorysowa robót brutto</t>
  </si>
  <si>
    <t>Wartość zł netto</t>
  </si>
  <si>
    <t>Lp.</t>
  </si>
  <si>
    <t>ROBOTY PRZYGOTOWAWCZE, ROZBIÓRKOWE</t>
  </si>
  <si>
    <t>mb</t>
  </si>
  <si>
    <t>ROBOTY ZIEMNE</t>
  </si>
  <si>
    <t>m3</t>
  </si>
  <si>
    <t>SST</t>
  </si>
  <si>
    <t>Ustawienie obrzeża betonowego 8x30 cm na ławie betonowej z oporem z betonu C12/15</t>
  </si>
  <si>
    <t>Wykonanie humusowania gr. 5 cm., wraz z obsianiem trawą</t>
  </si>
  <si>
    <t>kpl.</t>
  </si>
  <si>
    <t>IV</t>
  </si>
  <si>
    <t>ROBOTY NAWIERZCHNIOWE, PODBUDOWA</t>
  </si>
  <si>
    <t>D-04.01.01</t>
  </si>
  <si>
    <t>D-08.01.01.</t>
  </si>
  <si>
    <t>D-08.02.02.</t>
  </si>
  <si>
    <t>D-04.04.00.</t>
  </si>
  <si>
    <t>D-01.02.04</t>
  </si>
  <si>
    <t>D-09.01.01.</t>
  </si>
  <si>
    <t>D-03.02.01</t>
  </si>
  <si>
    <t>D-01.01.01</t>
  </si>
  <si>
    <t>Rozbiórka obrzeża betonowego 8x30 cm i 6x20 cm.</t>
  </si>
  <si>
    <t>Mechaniczna rozbiórka nawierzchni bitumicznej - frezowanie korekcyjne na śr. gr. 3 cm</t>
  </si>
  <si>
    <t>Ustawienie krawężnika betonowego 15x30 cm i 15x22 cm. na ławie betonowej z oporem z betonu C12/15</t>
  </si>
  <si>
    <t>Regulacja pokryw elementów wod-kan; teletechniczne, itp.</t>
  </si>
  <si>
    <t>D-05.03.05.</t>
  </si>
  <si>
    <t xml:space="preserve">D-05.03.00a. </t>
  </si>
  <si>
    <t>Skropienie istniejącej nawierzchni emulsją asfaltową wraz z jej oczyszczeniem</t>
  </si>
  <si>
    <t>D-07.01.01</t>
  </si>
  <si>
    <t xml:space="preserve">Rozbiórka krawężnika betonowego 15x30 cm </t>
  </si>
  <si>
    <t xml:space="preserve">Rozbiórka krawężnika betonowego 20x30 cm </t>
  </si>
  <si>
    <t>Wykonanie nawierzchni z kostki betonowej gr. 8 cm. na podsypce cementowo - piaskowej 1:4 gr. 5 cm. (chodnik, zjazdy,parkingi)</t>
  </si>
  <si>
    <t>Wykonanie podbudowy z kruszywa łamanego stabilizowanego mechanicznie 0/31,5 mm. C50/30 gr.10 cm. (chodniki, zjazdy, parkingi)</t>
  </si>
  <si>
    <t>Wykonanie oznakowania poziomego cienkowarstwowego (postój dla niepełnosprawnych) - kolor niebieski</t>
  </si>
  <si>
    <t>D-07.02.01</t>
  </si>
  <si>
    <t>Wymiana oznakowania pionowego, demontaż i ponowny montaż nowego oznakowania (oznakowanie pionowe zdemontować i zwrócić Zamawiającemu)</t>
  </si>
  <si>
    <t>Ustawienie tablicy informacyjnej (wzór tablicy wraz z danymi do ustalenia z Zamawiajacym)</t>
  </si>
  <si>
    <t>D-00.00.00</t>
  </si>
  <si>
    <t>Sporządzenie geodezyjnej inwestaryzacji powykonawczej</t>
  </si>
  <si>
    <t>Roboty pomiarowe, inwentaryzacja powykonawcza, tymczasowa organizacja ruchu</t>
  </si>
  <si>
    <t>ROBOTY WYKOŃCZENIOWE</t>
  </si>
  <si>
    <t>Wartość zł brutto</t>
  </si>
  <si>
    <t>Rozbiórka nawierzchni z płytek betonowych 35x35 cm.          gr. 6 cm. (materiał z rozbiórki należy rozebrać ręcznie i spaletować w celu transportu i zwrotu Zamawiającemu  - palety przekaże Zamawiający)</t>
  </si>
  <si>
    <t>Rozbiórka nawierzchni z kostki betonowej typ "cegiełka" (materiał z rozbiórki należy rozebrać ręcznie i spaletować w celu transportu i zwrotu Zamawiającemu - palety przekaże Zamawiający)</t>
  </si>
  <si>
    <t>Rozbiórka nawierzchni z płyt ażurowych (parking)</t>
  </si>
  <si>
    <t>Mechaniczna rozbiórka nawierzchni betonowej gr. 10 cm. (chodnik)</t>
  </si>
  <si>
    <t xml:space="preserve">Wykonanie wykopów (koryto pod warstwy konstrukcyjne chodników, zjazdów i parkingów gł. 15 cm) z odwozem urobku na odl. do 5 km. (utylizacja urobku po stronie Wykonawcy) </t>
  </si>
  <si>
    <t>Profilowanie i zagęszczenie koryta pod warstwy konstrukcyjne nawierzchni chodnika, zjazdów i parkingów</t>
  </si>
  <si>
    <t>Wykonanie nawierzchni warstwy wyrównawczej                      śr. gr. 3 cm ( po zagęszczeniu) z AC11S; KR 1-2</t>
  </si>
  <si>
    <t>Wykonanie nawierzchni warstwy ścieralnej gr. 4 cm ( po zagęszczeniu) z AC11S; KR 1-2</t>
  </si>
  <si>
    <t>Wykonanie oznakowania poziomego cienkowarstwowego (przejścia dla pieszych)</t>
  </si>
  <si>
    <t>Wykonanie (ustawienie) nowego oznakowania pionowego</t>
  </si>
  <si>
    <t>Wykonanie progu  wyspowego 180x200 z kostki betonowej</t>
  </si>
  <si>
    <t>Wykonanie ścieku skarpowego betonowego z prefabrykatów</t>
  </si>
  <si>
    <t>Wykonanie nawierzchni z płytek "integracyjnych" koloru żółtego min. wymiary 30x30x6 cm.</t>
  </si>
  <si>
    <t>D-08.05.00.</t>
  </si>
  <si>
    <t xml:space="preserve">KOSZTORYS OFERTOWY - PRZEBUDOWA ULICY POWIATOWEJ NR 4941N                                                                                                        UL. PARKOWA W OLECKU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</si>
</sst>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4" fontId="48" fillId="0" borderId="10" xfId="0" applyNumberFormat="1" applyFont="1" applyBorder="1" applyAlignment="1">
      <alignment vertical="center"/>
    </xf>
    <xf numFmtId="4" fontId="49" fillId="0" borderId="10" xfId="0" applyNumberFormat="1" applyFont="1" applyBorder="1" applyAlignment="1">
      <alignment vertical="center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53" fillId="0" borderId="10" xfId="0" applyFont="1" applyBorder="1" applyAlignment="1">
      <alignment/>
    </xf>
    <xf numFmtId="4" fontId="53" fillId="0" borderId="10" xfId="0" applyNumberFormat="1" applyFont="1" applyBorder="1" applyAlignment="1">
      <alignment/>
    </xf>
    <xf numFmtId="0" fontId="51" fillId="0" borderId="0" xfId="0" applyFont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4" fillId="0" borderId="0" xfId="0" applyFont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PageLayoutView="0" workbookViewId="0" topLeftCell="A1">
      <selection activeCell="A2" sqref="A2:I6"/>
    </sheetView>
  </sheetViews>
  <sheetFormatPr defaultColWidth="9.140625" defaultRowHeight="15"/>
  <cols>
    <col min="1" max="1" width="4.8515625" style="0" customWidth="1"/>
    <col min="2" max="2" width="10.140625" style="0" customWidth="1"/>
    <col min="3" max="3" width="45.140625" style="0" customWidth="1"/>
    <col min="4" max="4" width="6.7109375" style="0" customWidth="1"/>
    <col min="5" max="5" width="8.7109375" style="0" customWidth="1"/>
    <col min="6" max="6" width="10.28125" style="0" customWidth="1"/>
    <col min="7" max="7" width="11.00390625" style="0" customWidth="1"/>
    <col min="8" max="8" width="10.00390625" style="0" bestFit="1" customWidth="1"/>
    <col min="9" max="9" width="12.7109375" style="0" customWidth="1"/>
    <col min="10" max="12" width="9.140625" style="0" hidden="1" customWidth="1"/>
    <col min="13" max="13" width="2.8515625" style="0" hidden="1" customWidth="1"/>
    <col min="14" max="14" width="9.140625" style="0" hidden="1" customWidth="1"/>
  </cols>
  <sheetData>
    <row r="2" spans="1:9" ht="15" customHeight="1">
      <c r="A2" s="36" t="s">
        <v>67</v>
      </c>
      <c r="B2" s="36"/>
      <c r="C2" s="36"/>
      <c r="D2" s="36"/>
      <c r="E2" s="36"/>
      <c r="F2" s="36"/>
      <c r="G2" s="36"/>
      <c r="H2" s="36"/>
      <c r="I2" s="36"/>
    </row>
    <row r="3" spans="1:9" ht="30.75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0.75" customHeight="1">
      <c r="A4" s="36"/>
      <c r="B4" s="36"/>
      <c r="C4" s="36"/>
      <c r="D4" s="36"/>
      <c r="E4" s="36"/>
      <c r="F4" s="36"/>
      <c r="G4" s="36"/>
      <c r="H4" s="36"/>
      <c r="I4" s="36"/>
    </row>
    <row r="5" spans="1:9" ht="1.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9" ht="15" customHeight="1" hidden="1">
      <c r="A6" s="37"/>
      <c r="B6" s="37"/>
      <c r="C6" s="37"/>
      <c r="D6" s="37"/>
      <c r="E6" s="37"/>
      <c r="F6" s="37"/>
      <c r="G6" s="37"/>
      <c r="H6" s="37"/>
      <c r="I6" s="37"/>
    </row>
    <row r="7" spans="1:9" ht="42.75" customHeight="1">
      <c r="A7" s="1" t="s">
        <v>13</v>
      </c>
      <c r="B7" s="1" t="s">
        <v>18</v>
      </c>
      <c r="C7" s="1" t="s">
        <v>0</v>
      </c>
      <c r="D7" s="1" t="s">
        <v>1</v>
      </c>
      <c r="E7" s="1" t="s">
        <v>2</v>
      </c>
      <c r="F7" s="1" t="s">
        <v>3</v>
      </c>
      <c r="G7" s="2" t="s">
        <v>12</v>
      </c>
      <c r="H7" s="2" t="s">
        <v>12</v>
      </c>
      <c r="I7" s="23" t="s">
        <v>52</v>
      </c>
    </row>
    <row r="8" spans="1:9" ht="15">
      <c r="A8" s="1">
        <v>1</v>
      </c>
      <c r="B8" s="1"/>
      <c r="C8" s="1">
        <v>2</v>
      </c>
      <c r="D8" s="1">
        <v>3</v>
      </c>
      <c r="E8" s="1">
        <v>4</v>
      </c>
      <c r="F8" s="1">
        <v>5</v>
      </c>
      <c r="G8" s="1">
        <v>6</v>
      </c>
      <c r="H8" s="24"/>
      <c r="I8" s="24"/>
    </row>
    <row r="9" spans="1:9" ht="15">
      <c r="A9" s="6" t="s">
        <v>5</v>
      </c>
      <c r="B9" s="6"/>
      <c r="C9" s="3" t="s">
        <v>14</v>
      </c>
      <c r="D9" s="1"/>
      <c r="E9" s="1"/>
      <c r="F9" s="1"/>
      <c r="G9" s="1"/>
      <c r="H9" s="25">
        <f>SUM(G10:G18)</f>
        <v>0</v>
      </c>
      <c r="I9" s="10">
        <f>PRODUCT(H9*1.23)</f>
        <v>0</v>
      </c>
    </row>
    <row r="10" spans="1:9" ht="26.25" customHeight="1">
      <c r="A10" s="1">
        <v>1</v>
      </c>
      <c r="B10" s="2" t="s">
        <v>31</v>
      </c>
      <c r="C10" s="4" t="s">
        <v>50</v>
      </c>
      <c r="D10" s="1" t="s">
        <v>21</v>
      </c>
      <c r="E10" s="5">
        <v>1</v>
      </c>
      <c r="F10" s="5">
        <v>0</v>
      </c>
      <c r="G10" s="9">
        <f aca="true" t="shared" si="0" ref="G10:G17">ROUND(E10*F10,2)</f>
        <v>0</v>
      </c>
      <c r="H10" s="26"/>
      <c r="I10" s="27"/>
    </row>
    <row r="11" spans="1:9" ht="58.5" customHeight="1">
      <c r="A11" s="1">
        <v>2</v>
      </c>
      <c r="B11" s="1" t="s">
        <v>28</v>
      </c>
      <c r="C11" s="4" t="s">
        <v>53</v>
      </c>
      <c r="D11" s="1" t="s">
        <v>4</v>
      </c>
      <c r="E11" s="5">
        <v>145</v>
      </c>
      <c r="F11" s="5">
        <v>0</v>
      </c>
      <c r="G11" s="9">
        <f t="shared" si="0"/>
        <v>0</v>
      </c>
      <c r="H11" s="25"/>
      <c r="I11" s="10"/>
    </row>
    <row r="12" spans="1:9" ht="53.25" customHeight="1">
      <c r="A12" s="1">
        <v>3</v>
      </c>
      <c r="B12" s="1" t="s">
        <v>28</v>
      </c>
      <c r="C12" s="4" t="s">
        <v>54</v>
      </c>
      <c r="D12" s="1" t="s">
        <v>4</v>
      </c>
      <c r="E12" s="5">
        <v>280</v>
      </c>
      <c r="F12" s="5">
        <v>0</v>
      </c>
      <c r="G12" s="9">
        <f>ROUND(E12*F12,2)</f>
        <v>0</v>
      </c>
      <c r="H12" s="26"/>
      <c r="I12" s="27"/>
    </row>
    <row r="13" spans="1:9" ht="26.25" customHeight="1">
      <c r="A13" s="1">
        <v>4</v>
      </c>
      <c r="B13" s="1" t="s">
        <v>28</v>
      </c>
      <c r="C13" s="4" t="s">
        <v>55</v>
      </c>
      <c r="D13" s="1" t="s">
        <v>4</v>
      </c>
      <c r="E13" s="5">
        <v>86</v>
      </c>
      <c r="F13" s="5">
        <v>0</v>
      </c>
      <c r="G13" s="9">
        <f t="shared" si="0"/>
        <v>0</v>
      </c>
      <c r="H13" s="25"/>
      <c r="I13" s="10"/>
    </row>
    <row r="14" spans="1:9" s="17" customFormat="1" ht="30.75" customHeight="1">
      <c r="A14" s="19">
        <v>5</v>
      </c>
      <c r="B14" s="19" t="s">
        <v>28</v>
      </c>
      <c r="C14" s="4" t="s">
        <v>56</v>
      </c>
      <c r="D14" s="19" t="s">
        <v>4</v>
      </c>
      <c r="E14" s="20">
        <v>35</v>
      </c>
      <c r="F14" s="20">
        <v>0</v>
      </c>
      <c r="G14" s="9">
        <f>ROUND(E14*F14,2)</f>
        <v>0</v>
      </c>
      <c r="H14" s="26"/>
      <c r="I14" s="27"/>
    </row>
    <row r="15" spans="1:9" ht="26.25" customHeight="1">
      <c r="A15" s="1">
        <v>6</v>
      </c>
      <c r="B15" s="1" t="s">
        <v>28</v>
      </c>
      <c r="C15" s="4" t="s">
        <v>40</v>
      </c>
      <c r="D15" s="1" t="s">
        <v>15</v>
      </c>
      <c r="E15" s="5">
        <v>354</v>
      </c>
      <c r="F15" s="5">
        <v>0</v>
      </c>
      <c r="G15" s="9">
        <f t="shared" si="0"/>
        <v>0</v>
      </c>
      <c r="H15" s="26"/>
      <c r="I15" s="27"/>
    </row>
    <row r="16" spans="1:9" ht="26.25" customHeight="1">
      <c r="A16" s="1">
        <v>7</v>
      </c>
      <c r="B16" s="1" t="s">
        <v>28</v>
      </c>
      <c r="C16" s="4" t="s">
        <v>41</v>
      </c>
      <c r="D16" s="1" t="s">
        <v>15</v>
      </c>
      <c r="E16" s="5">
        <v>307</v>
      </c>
      <c r="F16" s="5">
        <v>0</v>
      </c>
      <c r="G16" s="9">
        <f>ROUND(E16*F16,2)</f>
        <v>0</v>
      </c>
      <c r="H16" s="26"/>
      <c r="I16" s="27"/>
    </row>
    <row r="17" spans="1:9" ht="26.25" customHeight="1">
      <c r="A17" s="1">
        <v>8</v>
      </c>
      <c r="B17" s="1" t="s">
        <v>28</v>
      </c>
      <c r="C17" s="4" t="s">
        <v>32</v>
      </c>
      <c r="D17" s="1" t="s">
        <v>15</v>
      </c>
      <c r="E17" s="5">
        <v>110</v>
      </c>
      <c r="F17" s="5">
        <v>0</v>
      </c>
      <c r="G17" s="9">
        <f t="shared" si="0"/>
        <v>0</v>
      </c>
      <c r="H17" s="26"/>
      <c r="I17" s="27"/>
    </row>
    <row r="18" spans="1:9" ht="26.25" customHeight="1">
      <c r="A18" s="1">
        <v>9</v>
      </c>
      <c r="B18" s="1" t="s">
        <v>28</v>
      </c>
      <c r="C18" s="4" t="s">
        <v>33</v>
      </c>
      <c r="D18" s="1" t="s">
        <v>4</v>
      </c>
      <c r="E18" s="5">
        <v>1680</v>
      </c>
      <c r="F18" s="5">
        <v>0</v>
      </c>
      <c r="G18" s="9">
        <f>ROUND(E18*F18,2)</f>
        <v>0</v>
      </c>
      <c r="H18" s="26"/>
      <c r="I18" s="27"/>
    </row>
    <row r="19" spans="1:9" ht="15">
      <c r="A19" s="6" t="s">
        <v>6</v>
      </c>
      <c r="B19" s="6"/>
      <c r="C19" s="7" t="s">
        <v>16</v>
      </c>
      <c r="D19" s="1"/>
      <c r="E19" s="5"/>
      <c r="F19" s="5"/>
      <c r="G19" s="9"/>
      <c r="H19" s="25">
        <f>SUM(G20:G20)</f>
        <v>0</v>
      </c>
      <c r="I19" s="10">
        <f>PRODUCT(H19*1.23)</f>
        <v>0</v>
      </c>
    </row>
    <row r="20" spans="1:9" ht="59.25" customHeight="1">
      <c r="A20" s="1">
        <v>10</v>
      </c>
      <c r="B20" s="1" t="s">
        <v>24</v>
      </c>
      <c r="C20" s="8" t="s">
        <v>57</v>
      </c>
      <c r="D20" s="1" t="s">
        <v>17</v>
      </c>
      <c r="E20" s="5">
        <v>100</v>
      </c>
      <c r="F20" s="5">
        <v>0</v>
      </c>
      <c r="G20" s="9">
        <f>ROUND(E20*F20,2)</f>
        <v>0</v>
      </c>
      <c r="H20" s="26"/>
      <c r="I20" s="27"/>
    </row>
    <row r="21" spans="1:9" ht="15">
      <c r="A21" s="6" t="s">
        <v>7</v>
      </c>
      <c r="B21" s="6"/>
      <c r="C21" s="7" t="s">
        <v>23</v>
      </c>
      <c r="D21" s="1"/>
      <c r="E21" s="5"/>
      <c r="F21" s="5"/>
      <c r="G21" s="9"/>
      <c r="H21" s="25">
        <f>SUM(G22:G31)</f>
        <v>0</v>
      </c>
      <c r="I21" s="10">
        <f>PRODUCT(H21*1.23)</f>
        <v>0</v>
      </c>
    </row>
    <row r="22" spans="1:9" ht="38.25">
      <c r="A22" s="1">
        <v>11</v>
      </c>
      <c r="B22" s="1" t="s">
        <v>24</v>
      </c>
      <c r="C22" s="4" t="s">
        <v>58</v>
      </c>
      <c r="D22" s="1" t="s">
        <v>4</v>
      </c>
      <c r="E22" s="5">
        <v>890</v>
      </c>
      <c r="F22" s="5">
        <v>0</v>
      </c>
      <c r="G22" s="9">
        <f aca="true" t="shared" si="1" ref="G22:G31">ROUND(E22*F22,2)</f>
        <v>0</v>
      </c>
      <c r="H22" s="26"/>
      <c r="I22" s="27"/>
    </row>
    <row r="23" spans="1:9" ht="38.25">
      <c r="A23" s="1">
        <v>12</v>
      </c>
      <c r="B23" s="1" t="s">
        <v>27</v>
      </c>
      <c r="C23" s="4" t="s">
        <v>43</v>
      </c>
      <c r="D23" s="1" t="s">
        <v>4</v>
      </c>
      <c r="E23" s="5">
        <v>890</v>
      </c>
      <c r="F23" s="5">
        <v>0</v>
      </c>
      <c r="G23" s="9">
        <f t="shared" si="1"/>
        <v>0</v>
      </c>
      <c r="H23" s="26"/>
      <c r="I23" s="27"/>
    </row>
    <row r="24" spans="1:9" ht="25.5">
      <c r="A24" s="1">
        <v>13</v>
      </c>
      <c r="B24" s="1" t="s">
        <v>25</v>
      </c>
      <c r="C24" s="4" t="s">
        <v>34</v>
      </c>
      <c r="D24" s="1" t="s">
        <v>15</v>
      </c>
      <c r="E24" s="5">
        <v>710</v>
      </c>
      <c r="F24" s="5">
        <v>0</v>
      </c>
      <c r="G24" s="9">
        <f t="shared" si="1"/>
        <v>0</v>
      </c>
      <c r="H24" s="26"/>
      <c r="I24" s="27"/>
    </row>
    <row r="25" spans="1:9" ht="25.5">
      <c r="A25" s="1">
        <v>14</v>
      </c>
      <c r="B25" s="1" t="s">
        <v>25</v>
      </c>
      <c r="C25" s="4" t="s">
        <v>19</v>
      </c>
      <c r="D25" s="1" t="s">
        <v>15</v>
      </c>
      <c r="E25" s="5">
        <v>330</v>
      </c>
      <c r="F25" s="5">
        <v>0</v>
      </c>
      <c r="G25" s="9">
        <f t="shared" si="1"/>
        <v>0</v>
      </c>
      <c r="H25" s="26"/>
      <c r="I25" s="27"/>
    </row>
    <row r="26" spans="1:9" ht="25.5">
      <c r="A26" s="1">
        <v>15</v>
      </c>
      <c r="B26" s="1" t="s">
        <v>30</v>
      </c>
      <c r="C26" s="4" t="s">
        <v>35</v>
      </c>
      <c r="D26" s="1" t="s">
        <v>8</v>
      </c>
      <c r="E26" s="5">
        <v>35</v>
      </c>
      <c r="F26" s="5">
        <v>0</v>
      </c>
      <c r="G26" s="9">
        <f t="shared" si="1"/>
        <v>0</v>
      </c>
      <c r="H26" s="26"/>
      <c r="I26" s="27"/>
    </row>
    <row r="27" spans="1:9" s="17" customFormat="1" ht="25.5">
      <c r="A27" s="19">
        <v>16</v>
      </c>
      <c r="B27" s="19" t="s">
        <v>26</v>
      </c>
      <c r="C27" s="4" t="s">
        <v>65</v>
      </c>
      <c r="D27" s="13" t="s">
        <v>4</v>
      </c>
      <c r="E27" s="14">
        <v>5</v>
      </c>
      <c r="F27" s="14">
        <v>0</v>
      </c>
      <c r="G27" s="15">
        <f>ROUND(E27*F27,2)</f>
        <v>0</v>
      </c>
      <c r="H27" s="26"/>
      <c r="I27" s="27"/>
    </row>
    <row r="28" spans="1:9" ht="38.25">
      <c r="A28" s="1">
        <v>17</v>
      </c>
      <c r="B28" s="1" t="s">
        <v>26</v>
      </c>
      <c r="C28" s="4" t="s">
        <v>42</v>
      </c>
      <c r="D28" s="13" t="s">
        <v>4</v>
      </c>
      <c r="E28" s="14">
        <v>890</v>
      </c>
      <c r="F28" s="14">
        <v>0</v>
      </c>
      <c r="G28" s="15">
        <f t="shared" si="1"/>
        <v>0</v>
      </c>
      <c r="H28" s="26"/>
      <c r="I28" s="27"/>
    </row>
    <row r="29" spans="1:9" s="17" customFormat="1" ht="25.5">
      <c r="A29" s="18">
        <v>18</v>
      </c>
      <c r="B29" s="18" t="s">
        <v>37</v>
      </c>
      <c r="C29" s="4" t="s">
        <v>38</v>
      </c>
      <c r="D29" s="13" t="s">
        <v>4</v>
      </c>
      <c r="E29" s="14">
        <v>3360</v>
      </c>
      <c r="F29" s="14">
        <v>0</v>
      </c>
      <c r="G29" s="15">
        <f t="shared" si="1"/>
        <v>0</v>
      </c>
      <c r="H29" s="26"/>
      <c r="I29" s="28"/>
    </row>
    <row r="30" spans="1:9" s="17" customFormat="1" ht="25.5">
      <c r="A30" s="19">
        <v>19</v>
      </c>
      <c r="B30" s="19" t="s">
        <v>36</v>
      </c>
      <c r="C30" s="4" t="s">
        <v>59</v>
      </c>
      <c r="D30" s="13" t="s">
        <v>4</v>
      </c>
      <c r="E30" s="14">
        <v>1680</v>
      </c>
      <c r="F30" s="14">
        <v>0</v>
      </c>
      <c r="G30" s="15">
        <f>ROUND(E30*F30,2)</f>
        <v>0</v>
      </c>
      <c r="H30" s="26"/>
      <c r="I30" s="28"/>
    </row>
    <row r="31" spans="1:9" ht="25.5">
      <c r="A31" s="1">
        <v>20</v>
      </c>
      <c r="B31" s="18" t="s">
        <v>36</v>
      </c>
      <c r="C31" s="4" t="s">
        <v>60</v>
      </c>
      <c r="D31" s="13" t="s">
        <v>4</v>
      </c>
      <c r="E31" s="14">
        <v>1680</v>
      </c>
      <c r="F31" s="14">
        <v>0</v>
      </c>
      <c r="G31" s="15">
        <f t="shared" si="1"/>
        <v>0</v>
      </c>
      <c r="H31" s="24"/>
      <c r="I31" s="24"/>
    </row>
    <row r="32" spans="1:9" ht="15">
      <c r="A32" s="6" t="s">
        <v>22</v>
      </c>
      <c r="B32" s="6"/>
      <c r="C32" s="7" t="s">
        <v>51</v>
      </c>
      <c r="D32" s="1"/>
      <c r="E32" s="5"/>
      <c r="F32" s="5"/>
      <c r="G32" s="9"/>
      <c r="H32" s="25">
        <f>SUM(G33:G41)</f>
        <v>0</v>
      </c>
      <c r="I32" s="10">
        <f>PRODUCT(H32*1.23)</f>
        <v>0</v>
      </c>
    </row>
    <row r="33" spans="1:9" s="17" customFormat="1" ht="33" customHeight="1">
      <c r="A33" s="19">
        <v>21</v>
      </c>
      <c r="B33" s="22" t="s">
        <v>39</v>
      </c>
      <c r="C33" s="21" t="s">
        <v>61</v>
      </c>
      <c r="D33" s="19" t="s">
        <v>4</v>
      </c>
      <c r="E33" s="20">
        <v>12</v>
      </c>
      <c r="F33" s="20">
        <v>0</v>
      </c>
      <c r="G33" s="9">
        <f aca="true" t="shared" si="2" ref="G33:G41">ROUND(E33*F33,2)</f>
        <v>0</v>
      </c>
      <c r="H33" s="24"/>
      <c r="I33" s="24"/>
    </row>
    <row r="34" spans="1:9" s="17" customFormat="1" ht="29.25" customHeight="1">
      <c r="A34" s="19">
        <v>22</v>
      </c>
      <c r="B34" s="22" t="s">
        <v>45</v>
      </c>
      <c r="C34" s="21" t="s">
        <v>63</v>
      </c>
      <c r="D34" s="19" t="s">
        <v>21</v>
      </c>
      <c r="E34" s="20">
        <v>1</v>
      </c>
      <c r="F34" s="20">
        <v>0</v>
      </c>
      <c r="G34" s="9">
        <f>ROUND(E34*F34,2)</f>
        <v>0</v>
      </c>
      <c r="H34" s="24"/>
      <c r="I34" s="24"/>
    </row>
    <row r="35" spans="1:9" s="17" customFormat="1" ht="42.75" customHeight="1">
      <c r="A35" s="19">
        <v>23</v>
      </c>
      <c r="B35" s="22" t="s">
        <v>45</v>
      </c>
      <c r="C35" s="21" t="s">
        <v>46</v>
      </c>
      <c r="D35" s="19" t="s">
        <v>8</v>
      </c>
      <c r="E35" s="20">
        <v>5</v>
      </c>
      <c r="F35" s="20">
        <v>0</v>
      </c>
      <c r="G35" s="9">
        <f t="shared" si="2"/>
        <v>0</v>
      </c>
      <c r="H35" s="24"/>
      <c r="I35" s="24"/>
    </row>
    <row r="36" spans="1:9" s="17" customFormat="1" ht="29.25" customHeight="1">
      <c r="A36" s="19">
        <v>24</v>
      </c>
      <c r="B36" s="22" t="s">
        <v>45</v>
      </c>
      <c r="C36" s="21" t="s">
        <v>62</v>
      </c>
      <c r="D36" s="19" t="s">
        <v>8</v>
      </c>
      <c r="E36" s="20">
        <v>2</v>
      </c>
      <c r="F36" s="20">
        <v>0</v>
      </c>
      <c r="G36" s="9">
        <f>ROUND(E36*F36,2)</f>
        <v>0</v>
      </c>
      <c r="H36" s="24"/>
      <c r="I36" s="24"/>
    </row>
    <row r="37" spans="1:9" s="17" customFormat="1" ht="42.75" customHeight="1">
      <c r="A37" s="19">
        <v>25</v>
      </c>
      <c r="B37" s="22" t="s">
        <v>45</v>
      </c>
      <c r="C37" s="21" t="s">
        <v>47</v>
      </c>
      <c r="D37" s="19" t="s">
        <v>8</v>
      </c>
      <c r="E37" s="20">
        <v>1</v>
      </c>
      <c r="F37" s="20">
        <v>0</v>
      </c>
      <c r="G37" s="9">
        <f t="shared" si="2"/>
        <v>0</v>
      </c>
      <c r="H37" s="24"/>
      <c r="I37" s="24"/>
    </row>
    <row r="38" spans="1:9" s="17" customFormat="1" ht="42.75" customHeight="1">
      <c r="A38" s="19">
        <v>26</v>
      </c>
      <c r="B38" s="19" t="s">
        <v>66</v>
      </c>
      <c r="C38" s="21" t="s">
        <v>64</v>
      </c>
      <c r="D38" s="19" t="s">
        <v>15</v>
      </c>
      <c r="E38" s="20">
        <v>5</v>
      </c>
      <c r="F38" s="20">
        <v>0</v>
      </c>
      <c r="G38" s="9">
        <f>ROUND(E38*F38,2)</f>
        <v>0</v>
      </c>
      <c r="H38" s="24"/>
      <c r="I38" s="24"/>
    </row>
    <row r="39" spans="1:9" ht="25.5">
      <c r="A39" s="1">
        <v>27</v>
      </c>
      <c r="B39" s="1" t="s">
        <v>29</v>
      </c>
      <c r="C39" s="4" t="s">
        <v>20</v>
      </c>
      <c r="D39" s="1" t="s">
        <v>4</v>
      </c>
      <c r="E39" s="5">
        <v>620</v>
      </c>
      <c r="F39" s="5">
        <v>0</v>
      </c>
      <c r="G39" s="9">
        <f t="shared" si="2"/>
        <v>0</v>
      </c>
      <c r="H39" s="24"/>
      <c r="I39" s="24"/>
    </row>
    <row r="40" spans="1:9" s="17" customFormat="1" ht="38.25">
      <c r="A40" s="19">
        <v>28</v>
      </c>
      <c r="B40" s="19" t="s">
        <v>39</v>
      </c>
      <c r="C40" s="4" t="s">
        <v>44</v>
      </c>
      <c r="D40" s="19" t="s">
        <v>4</v>
      </c>
      <c r="E40" s="20">
        <v>16</v>
      </c>
      <c r="F40" s="20">
        <v>0</v>
      </c>
      <c r="G40" s="9">
        <f t="shared" si="2"/>
        <v>0</v>
      </c>
      <c r="H40" s="24"/>
      <c r="I40" s="24"/>
    </row>
    <row r="41" spans="1:9" ht="33" customHeight="1">
      <c r="A41" s="1">
        <v>29</v>
      </c>
      <c r="B41" s="19" t="s">
        <v>48</v>
      </c>
      <c r="C41" s="4" t="s">
        <v>49</v>
      </c>
      <c r="D41" s="19" t="s">
        <v>21</v>
      </c>
      <c r="E41" s="5">
        <v>1</v>
      </c>
      <c r="F41" s="5">
        <v>0</v>
      </c>
      <c r="G41" s="9">
        <f t="shared" si="2"/>
        <v>0</v>
      </c>
      <c r="H41" s="24"/>
      <c r="I41" s="24"/>
    </row>
    <row r="42" spans="1:9" ht="15">
      <c r="A42" s="30" t="s">
        <v>9</v>
      </c>
      <c r="B42" s="31"/>
      <c r="C42" s="31"/>
      <c r="D42" s="31"/>
      <c r="E42" s="31"/>
      <c r="F42" s="32"/>
      <c r="G42" s="9">
        <f>SUM(G10:G41)</f>
        <v>0</v>
      </c>
      <c r="H42" s="24"/>
      <c r="I42" s="24"/>
    </row>
    <row r="43" spans="1:9" ht="15">
      <c r="A43" s="30" t="s">
        <v>10</v>
      </c>
      <c r="B43" s="31"/>
      <c r="C43" s="31"/>
      <c r="D43" s="31"/>
      <c r="E43" s="31"/>
      <c r="F43" s="32"/>
      <c r="G43" s="9">
        <f>PRODUCT(G42*0.23)</f>
        <v>0</v>
      </c>
      <c r="H43" s="24"/>
      <c r="I43" s="24"/>
    </row>
    <row r="44" spans="1:9" ht="15">
      <c r="A44" s="33" t="s">
        <v>11</v>
      </c>
      <c r="B44" s="34"/>
      <c r="C44" s="34"/>
      <c r="D44" s="34"/>
      <c r="E44" s="34"/>
      <c r="F44" s="35"/>
      <c r="G44" s="10">
        <f>SUM(G42:G43)</f>
        <v>0</v>
      </c>
      <c r="H44" s="24"/>
      <c r="I44" s="28">
        <f>SUM(I9:I43)</f>
        <v>0</v>
      </c>
    </row>
    <row r="47" spans="1:9" ht="15" customHeight="1">
      <c r="A47" s="29"/>
      <c r="B47" s="29"/>
      <c r="C47" s="29"/>
      <c r="D47" s="29"/>
      <c r="E47" s="29"/>
      <c r="F47" s="29"/>
      <c r="G47" s="29"/>
      <c r="H47" s="29"/>
      <c r="I47" s="29"/>
    </row>
    <row r="48" spans="1:9" ht="15">
      <c r="A48" s="29"/>
      <c r="B48" s="29"/>
      <c r="C48" s="29"/>
      <c r="D48" s="29"/>
      <c r="E48" s="29"/>
      <c r="F48" s="29"/>
      <c r="G48" s="29"/>
      <c r="H48" s="29"/>
      <c r="I48" s="29"/>
    </row>
    <row r="49" spans="3:7" ht="15" customHeight="1">
      <c r="C49" s="16"/>
      <c r="D49" s="11"/>
      <c r="E49" s="11"/>
      <c r="F49" s="11"/>
      <c r="G49" s="11"/>
    </row>
    <row r="50" spans="4:7" ht="15" customHeight="1">
      <c r="D50" s="11"/>
      <c r="E50" s="11"/>
      <c r="F50" s="11"/>
      <c r="G50" s="11"/>
    </row>
    <row r="51" ht="0.75" customHeight="1"/>
    <row r="52" ht="15" hidden="1"/>
    <row r="53" ht="15" hidden="1"/>
    <row r="54" spans="4:7" ht="15" hidden="1">
      <c r="D54" s="12"/>
      <c r="E54" s="12"/>
      <c r="F54" s="12"/>
      <c r="G54" s="12"/>
    </row>
    <row r="55" ht="15" hidden="1"/>
    <row r="56" ht="15" hidden="1"/>
    <row r="57" ht="15" hidden="1"/>
    <row r="58" ht="15" hidden="1"/>
    <row r="59" ht="15" hidden="1"/>
  </sheetData>
  <sheetProtection/>
  <mergeCells count="4">
    <mergeCell ref="A42:F42"/>
    <mergeCell ref="A43:F43"/>
    <mergeCell ref="A44:F44"/>
    <mergeCell ref="A2:I6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</dc:creator>
  <cp:keywords/>
  <dc:description/>
  <cp:lastModifiedBy>Pc</cp:lastModifiedBy>
  <cp:lastPrinted>2023-06-30T09:54:13Z</cp:lastPrinted>
  <dcterms:created xsi:type="dcterms:W3CDTF">2016-02-23T08:34:35Z</dcterms:created>
  <dcterms:modified xsi:type="dcterms:W3CDTF">2023-10-27T10:50:19Z</dcterms:modified>
  <cp:category/>
  <cp:version/>
  <cp:contentType/>
  <cp:contentStatus/>
</cp:coreProperties>
</file>